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kecil" sheetId="1" r:id="rId1"/>
    <sheet name="besar 1" sheetId="2" r:id="rId2"/>
  </sheets>
  <calcPr calcId="144525"/>
</workbook>
</file>

<file path=xl/sharedStrings.xml><?xml version="1.0" encoding="utf-8"?>
<sst xmlns="http://schemas.openxmlformats.org/spreadsheetml/2006/main" count="190" uniqueCount="97">
  <si>
    <t>WAKTU (JAM)</t>
  </si>
  <si>
    <t>Dosis (mg/lt)</t>
  </si>
  <si>
    <t>Hasil Percobaan Jartes</t>
  </si>
  <si>
    <t>Pemakaian Bahan Kimia</t>
  </si>
  <si>
    <t>Debit (Liter/Detik)</t>
  </si>
  <si>
    <t>Tawas</t>
  </si>
  <si>
    <t>Polimer (kg/jam)</t>
  </si>
  <si>
    <t>Pemakaian Chloor</t>
  </si>
  <si>
    <t>Persediaan Chloor</t>
  </si>
  <si>
    <t>Pemakaian Karbon Aktif (Kg)</t>
  </si>
  <si>
    <t>Pemakaian Kaporit (Kg)</t>
  </si>
  <si>
    <t>Pemakaian TCCA (kg)</t>
  </si>
  <si>
    <t>Debit Air Baku</t>
  </si>
  <si>
    <t>Debit Air Distribusi</t>
  </si>
  <si>
    <t>Polimer</t>
  </si>
  <si>
    <t>Chloor</t>
  </si>
  <si>
    <t>Karbon Aktif</t>
  </si>
  <si>
    <t>Kaporit</t>
  </si>
  <si>
    <t>TCCA</t>
  </si>
  <si>
    <t>Baume Bak 1A</t>
  </si>
  <si>
    <t>Bak 1A (cm)</t>
  </si>
  <si>
    <t>Baume Bak 1B</t>
  </si>
  <si>
    <t>Bak 1B (cm)</t>
  </si>
  <si>
    <t>Transfer Bak</t>
  </si>
  <si>
    <t>Konsentrasi kg/cm</t>
  </si>
  <si>
    <t>Penurunan (cm/jam)</t>
  </si>
  <si>
    <t>Kg/jam</t>
  </si>
  <si>
    <t>Bak 1</t>
  </si>
  <si>
    <t>Bak 2</t>
  </si>
  <si>
    <t>Bak 3</t>
  </si>
  <si>
    <t>Reservoar Utara</t>
  </si>
  <si>
    <t>Reservoar Tengah</t>
  </si>
  <si>
    <t>Reservoar Selatan</t>
  </si>
  <si>
    <t>Reservoar Timur</t>
  </si>
  <si>
    <t>Jumlah</t>
  </si>
  <si>
    <t>Persediaan Tambah Stok Reservoar Utara</t>
  </si>
  <si>
    <t>Persediaan Tambah Stok Reservoar Tengah</t>
  </si>
  <si>
    <t>Persediaan Sisa</t>
  </si>
  <si>
    <t>Persediaan Tambah</t>
  </si>
  <si>
    <t>Total Sisa Persediaan</t>
  </si>
  <si>
    <t>Reservoar Selatan &amp; Timur</t>
  </si>
  <si>
    <t>Semua Reservoar</t>
  </si>
  <si>
    <t>inputan</t>
  </si>
  <si>
    <t>a</t>
  </si>
  <si>
    <t>rumus</t>
  </si>
  <si>
    <t>Rumus ppm PAC : (a*1000)/debit air baku/3,6</t>
  </si>
  <si>
    <t>a: cm/jam *71.25</t>
  </si>
  <si>
    <t>p</t>
  </si>
  <si>
    <t>l</t>
  </si>
  <si>
    <t>t</t>
  </si>
  <si>
    <t>cm3</t>
  </si>
  <si>
    <t>dm3/liter</t>
  </si>
  <si>
    <t>volume</t>
  </si>
  <si>
    <t>bj</t>
  </si>
  <si>
    <t>berat</t>
  </si>
  <si>
    <t>ketinggian</t>
  </si>
  <si>
    <t>kg/cm</t>
  </si>
  <si>
    <t>PEMAKAIAN DAN PERSEDIAAN BAHAN KIMIA</t>
  </si>
  <si>
    <t>SISA JAM 00:00:00 ( KEMARIN )</t>
  </si>
  <si>
    <t>DINAS JAM 00:00:00 - 08:00:00</t>
  </si>
  <si>
    <t>DINAS JAM 08:00:00 - 16:00:00</t>
  </si>
  <si>
    <t>DINAS JAM 16:00:00 - 24:00:00</t>
  </si>
  <si>
    <t>BAK LARUTAN</t>
  </si>
  <si>
    <t>TAWAS MURNI</t>
  </si>
  <si>
    <t>PAC</t>
  </si>
  <si>
    <t>BAK 1</t>
  </si>
  <si>
    <t>BAK 5</t>
  </si>
  <si>
    <t>Ketinggian bak jam 24 hari sebelumnya * 71.25</t>
  </si>
  <si>
    <t>Ketinggian bak jam 8 hari ini  * 71.25</t>
  </si>
  <si>
    <t>Ketinggian bak jam 16 hari ini * 71.25</t>
  </si>
  <si>
    <t>Ketinggian bak jam 24 hari ini * 71.25</t>
  </si>
  <si>
    <t>BAK 2</t>
  </si>
  <si>
    <t>BAK 6</t>
  </si>
  <si>
    <t>BAK 3</t>
  </si>
  <si>
    <t>BAK 7</t>
  </si>
  <si>
    <t>BAK 4</t>
  </si>
  <si>
    <t>BAK 8</t>
  </si>
  <si>
    <t>BAK 9</t>
  </si>
  <si>
    <t>JUMLAH</t>
  </si>
  <si>
    <t>bak 1 + bak 2 + bak 3</t>
  </si>
  <si>
    <t>TOTAL</t>
  </si>
  <si>
    <t>PEMAKAIAN</t>
  </si>
  <si>
    <t>Total kg/jam mulai pukul 01 - 08</t>
  </si>
  <si>
    <t>Total kg/jam mulai pukul 09 - 16</t>
  </si>
  <si>
    <t>Total kg/jam mulai pukul 16 - 24</t>
  </si>
  <si>
    <t>TAWAS</t>
  </si>
  <si>
    <t>POLYMER</t>
  </si>
  <si>
    <t>KAPORIT</t>
  </si>
  <si>
    <t>CHLOOR</t>
  </si>
  <si>
    <t>KARBON AKTIF</t>
  </si>
  <si>
    <t>.SISA JAM 00</t>
  </si>
  <si>
    <t>sisa hari sebelumnya (a)</t>
  </si>
  <si>
    <t>Total pemakaian jam 1 - 24 hari ini (b)</t>
  </si>
  <si>
    <t>PEMASUKAN</t>
  </si>
  <si>
    <t>Total pemasukan hari ini (c)</t>
  </si>
  <si>
    <t>SISA JAM 24</t>
  </si>
  <si>
    <t>a - b + c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</si>
</sst>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rgb="FF00800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5" fontId="0" fillId="0" borderId="1" xfId="0" applyNumberFormat="1" applyBorder="1" applyAlignment="1">
      <alignment horizontal="center" vertical="center" wrapText="1"/>
    </xf>
    <xf numFmtId="46" fontId="0" fillId="0" borderId="1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4"/>
  <sheetViews>
    <sheetView tabSelected="1" topLeftCell="A3" workbookViewId="0">
      <selection activeCell="L36" sqref="L36"/>
    </sheetView>
  </sheetViews>
  <sheetFormatPr defaultColWidth="9.14285714285714" defaultRowHeight="15"/>
  <cols>
    <col min="1" max="4" width="9.14285714285714" style="5"/>
    <col min="5" max="5" width="10.5714285714286" style="5" customWidth="1"/>
    <col min="6" max="16" width="9.14285714285714" style="5"/>
    <col min="17" max="17" width="9.57142857142857" style="5"/>
    <col min="18" max="21" width="9.14285714285714" style="5"/>
    <col min="22" max="22" width="12" style="5" customWidth="1"/>
    <col min="23" max="41" width="9.14285714285714" style="5"/>
  </cols>
  <sheetData>
    <row r="1" customHeight="1" spans="1:41">
      <c r="A1" s="1" t="s">
        <v>0</v>
      </c>
      <c r="B1" s="1" t="s">
        <v>1</v>
      </c>
      <c r="C1" s="1"/>
      <c r="D1" s="1"/>
      <c r="E1" s="1"/>
      <c r="F1" s="1"/>
      <c r="G1" s="1"/>
      <c r="H1" s="1" t="s">
        <v>2</v>
      </c>
      <c r="I1" s="1"/>
      <c r="J1" s="1" t="s">
        <v>3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 t="s">
        <v>4</v>
      </c>
      <c r="AO1" s="1"/>
    </row>
    <row r="2" customHeight="1" spans="1:41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  <c r="K2" s="1"/>
      <c r="L2" s="1"/>
      <c r="M2" s="1"/>
      <c r="N2" s="1"/>
      <c r="O2" s="1"/>
      <c r="P2" s="1"/>
      <c r="Q2" s="1"/>
      <c r="R2" s="1" t="s">
        <v>6</v>
      </c>
      <c r="S2" s="1"/>
      <c r="T2" s="1"/>
      <c r="U2" s="1"/>
      <c r="V2" s="1"/>
      <c r="W2" s="1"/>
      <c r="X2" s="1"/>
      <c r="Y2" s="1" t="s">
        <v>7</v>
      </c>
      <c r="Z2" s="1"/>
      <c r="AA2" s="1"/>
      <c r="AB2" s="1"/>
      <c r="AC2" s="1"/>
      <c r="AD2" s="1" t="s">
        <v>8</v>
      </c>
      <c r="AE2" s="1"/>
      <c r="AF2" s="1"/>
      <c r="AG2" s="1"/>
      <c r="AH2" s="1"/>
      <c r="AI2" s="1"/>
      <c r="AJ2" s="1"/>
      <c r="AK2" s="1" t="s">
        <v>9</v>
      </c>
      <c r="AL2" s="1" t="s">
        <v>10</v>
      </c>
      <c r="AM2" s="1" t="s">
        <v>11</v>
      </c>
      <c r="AN2" s="6" t="s">
        <v>12</v>
      </c>
      <c r="AO2" s="6" t="s">
        <v>13</v>
      </c>
    </row>
    <row r="3" ht="45" customHeight="1" spans="1:41">
      <c r="A3" s="1"/>
      <c r="B3" s="6" t="s">
        <v>5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5</v>
      </c>
      <c r="I3" s="6" t="s">
        <v>14</v>
      </c>
      <c r="J3" s="1" t="s">
        <v>19</v>
      </c>
      <c r="K3" s="15" t="s">
        <v>20</v>
      </c>
      <c r="L3" s="1" t="s">
        <v>21</v>
      </c>
      <c r="M3" s="15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/>
      <c r="S3" s="1" t="s">
        <v>27</v>
      </c>
      <c r="T3" s="1" t="s">
        <v>28</v>
      </c>
      <c r="U3" s="1" t="s">
        <v>29</v>
      </c>
      <c r="V3" s="1" t="s">
        <v>25</v>
      </c>
      <c r="W3" s="1" t="s">
        <v>26</v>
      </c>
      <c r="X3" s="1" t="s">
        <v>1</v>
      </c>
      <c r="Y3" s="1" t="s">
        <v>30</v>
      </c>
      <c r="Z3" s="1" t="s">
        <v>31</v>
      </c>
      <c r="AA3" s="1" t="s">
        <v>32</v>
      </c>
      <c r="AB3" s="1" t="s">
        <v>33</v>
      </c>
      <c r="AC3" s="6" t="s">
        <v>34</v>
      </c>
      <c r="AD3" s="1" t="s">
        <v>35</v>
      </c>
      <c r="AE3" s="1" t="s">
        <v>36</v>
      </c>
      <c r="AF3" s="6" t="s">
        <v>37</v>
      </c>
      <c r="AG3" s="6" t="s">
        <v>37</v>
      </c>
      <c r="AH3" s="1" t="s">
        <v>38</v>
      </c>
      <c r="AI3" s="6" t="s">
        <v>37</v>
      </c>
      <c r="AJ3" s="6" t="s">
        <v>39</v>
      </c>
      <c r="AK3" s="1"/>
      <c r="AL3" s="1"/>
      <c r="AM3" s="1"/>
      <c r="AN3" s="6"/>
      <c r="AO3" s="6"/>
    </row>
    <row r="4" ht="45" spans="1:41">
      <c r="A4" s="1"/>
      <c r="B4" s="6"/>
      <c r="C4" s="6"/>
      <c r="D4" s="6"/>
      <c r="E4" s="6"/>
      <c r="F4" s="6"/>
      <c r="G4" s="6"/>
      <c r="H4" s="6"/>
      <c r="I4" s="6"/>
      <c r="J4" s="1"/>
      <c r="K4" s="15"/>
      <c r="L4" s="1"/>
      <c r="M4" s="1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6"/>
      <c r="AD4" s="1"/>
      <c r="AE4" s="1"/>
      <c r="AF4" s="6" t="s">
        <v>30</v>
      </c>
      <c r="AG4" s="6" t="s">
        <v>31</v>
      </c>
      <c r="AH4" s="1" t="s">
        <v>40</v>
      </c>
      <c r="AI4" s="6" t="s">
        <v>40</v>
      </c>
      <c r="AJ4" s="6" t="s">
        <v>41</v>
      </c>
      <c r="AK4" s="1"/>
      <c r="AL4" s="1"/>
      <c r="AM4" s="1"/>
      <c r="AN4" s="6"/>
      <c r="AO4" s="6"/>
    </row>
    <row r="5" spans="1:41">
      <c r="A5" s="7">
        <v>0</v>
      </c>
      <c r="B5" s="1">
        <v>61.43</v>
      </c>
      <c r="C5" s="1">
        <v>0.04</v>
      </c>
      <c r="D5" s="1">
        <v>2.44</v>
      </c>
      <c r="E5" s="1">
        <v>0</v>
      </c>
      <c r="F5" s="1">
        <v>0</v>
      </c>
      <c r="G5" s="1">
        <v>0</v>
      </c>
      <c r="H5" s="1"/>
      <c r="I5" s="1">
        <v>0</v>
      </c>
      <c r="J5" s="1">
        <v>6</v>
      </c>
      <c r="K5" s="1">
        <v>6</v>
      </c>
      <c r="L5" s="1"/>
      <c r="M5" s="1">
        <v>175</v>
      </c>
      <c r="N5" s="1">
        <v>1</v>
      </c>
      <c r="O5" s="1">
        <v>16</v>
      </c>
      <c r="P5" s="1">
        <v>26</v>
      </c>
      <c r="Q5" s="1">
        <v>416</v>
      </c>
      <c r="R5" s="1">
        <v>0.25</v>
      </c>
      <c r="S5" s="16" t="s">
        <v>42</v>
      </c>
      <c r="T5" s="16" t="s">
        <v>42</v>
      </c>
      <c r="U5" s="16" t="s">
        <v>42</v>
      </c>
      <c r="V5" s="16" t="s">
        <v>42</v>
      </c>
      <c r="W5" s="2" t="s">
        <v>43</v>
      </c>
      <c r="X5" s="2" t="s">
        <v>44</v>
      </c>
      <c r="Y5" s="1">
        <v>6</v>
      </c>
      <c r="Z5" s="1">
        <v>5</v>
      </c>
      <c r="AA5" s="1">
        <v>3</v>
      </c>
      <c r="AB5" s="1">
        <v>1</v>
      </c>
      <c r="AC5" s="1">
        <v>15</v>
      </c>
      <c r="AD5" s="1"/>
      <c r="AE5" s="1">
        <v>1000</v>
      </c>
      <c r="AF5" s="1">
        <v>125</v>
      </c>
      <c r="AG5" s="1">
        <v>1000</v>
      </c>
      <c r="AH5" s="1"/>
      <c r="AI5" s="1">
        <v>659</v>
      </c>
      <c r="AJ5" s="1">
        <v>1784</v>
      </c>
      <c r="AK5" s="1"/>
      <c r="AL5" s="1"/>
      <c r="AM5" s="1"/>
      <c r="AN5" s="17">
        <v>1881</v>
      </c>
      <c r="AO5" s="17">
        <v>1710</v>
      </c>
    </row>
    <row r="6" spans="1:41">
      <c r="A6" s="7">
        <v>0.0416666666666667</v>
      </c>
      <c r="B6" s="1">
        <v>57.38</v>
      </c>
      <c r="C6" s="1">
        <v>0.04</v>
      </c>
      <c r="D6" s="1">
        <v>2.69</v>
      </c>
      <c r="E6" s="1">
        <v>0</v>
      </c>
      <c r="F6" s="1">
        <v>0</v>
      </c>
      <c r="G6" s="1">
        <v>0</v>
      </c>
      <c r="H6" s="1"/>
      <c r="I6" s="1">
        <v>0</v>
      </c>
      <c r="J6" s="1"/>
      <c r="K6" s="1"/>
      <c r="L6" s="1">
        <v>6</v>
      </c>
      <c r="M6" s="1">
        <v>159</v>
      </c>
      <c r="N6" s="1">
        <v>1.2</v>
      </c>
      <c r="O6" s="1">
        <v>16</v>
      </c>
      <c r="P6" s="1">
        <v>22</v>
      </c>
      <c r="Q6" s="1">
        <v>352</v>
      </c>
      <c r="R6" s="1">
        <v>0.25</v>
      </c>
      <c r="S6" s="1"/>
      <c r="T6" s="1"/>
      <c r="U6" s="1"/>
      <c r="V6" s="1"/>
      <c r="W6" s="1"/>
      <c r="X6" s="1"/>
      <c r="Y6" s="1">
        <v>6</v>
      </c>
      <c r="Z6" s="1">
        <v>5</v>
      </c>
      <c r="AA6" s="1">
        <v>3</v>
      </c>
      <c r="AB6" s="1">
        <v>1</v>
      </c>
      <c r="AC6" s="1">
        <v>15</v>
      </c>
      <c r="AD6" s="1"/>
      <c r="AE6" s="1"/>
      <c r="AF6" s="1">
        <v>119</v>
      </c>
      <c r="AG6" s="1">
        <v>995</v>
      </c>
      <c r="AH6" s="1"/>
      <c r="AI6" s="1">
        <v>655</v>
      </c>
      <c r="AJ6" s="1">
        <v>1769</v>
      </c>
      <c r="AK6" s="1"/>
      <c r="AL6" s="1"/>
      <c r="AM6" s="1"/>
      <c r="AN6" s="17">
        <v>1704</v>
      </c>
      <c r="AO6" s="17">
        <v>1549</v>
      </c>
    </row>
    <row r="7" spans="1:41">
      <c r="A7" s="7">
        <v>0.0833333333333333</v>
      </c>
      <c r="B7" s="1">
        <v>56.86</v>
      </c>
      <c r="C7" s="1">
        <v>0.04</v>
      </c>
      <c r="D7" s="1">
        <v>2.67</v>
      </c>
      <c r="E7" s="1">
        <v>0</v>
      </c>
      <c r="F7" s="1">
        <v>0</v>
      </c>
      <c r="G7" s="1">
        <v>0</v>
      </c>
      <c r="H7" s="1"/>
      <c r="I7" s="1">
        <v>0</v>
      </c>
      <c r="J7" s="1"/>
      <c r="K7" s="1"/>
      <c r="L7" s="1">
        <v>6</v>
      </c>
      <c r="M7" s="1">
        <v>137</v>
      </c>
      <c r="N7" s="1">
        <v>2</v>
      </c>
      <c r="O7" s="1">
        <v>16</v>
      </c>
      <c r="P7" s="1">
        <v>22</v>
      </c>
      <c r="Q7" s="1">
        <v>352</v>
      </c>
      <c r="R7" s="1">
        <v>0.25</v>
      </c>
      <c r="S7" s="1"/>
      <c r="T7" s="1"/>
      <c r="U7" s="1"/>
      <c r="V7" s="1"/>
      <c r="W7" s="1"/>
      <c r="X7" s="1"/>
      <c r="Y7" s="1">
        <v>6</v>
      </c>
      <c r="Z7" s="1">
        <v>5</v>
      </c>
      <c r="AA7" s="1">
        <v>3</v>
      </c>
      <c r="AB7" s="1">
        <v>1</v>
      </c>
      <c r="AC7" s="1">
        <v>15</v>
      </c>
      <c r="AD7" s="1"/>
      <c r="AE7" s="1"/>
      <c r="AF7" s="1">
        <v>113</v>
      </c>
      <c r="AG7" s="1">
        <v>990</v>
      </c>
      <c r="AH7" s="1"/>
      <c r="AI7" s="1">
        <v>651</v>
      </c>
      <c r="AJ7" s="1">
        <v>1754</v>
      </c>
      <c r="AK7" s="1"/>
      <c r="AL7" s="1"/>
      <c r="AM7" s="1"/>
      <c r="AN7" s="17">
        <v>1720</v>
      </c>
      <c r="AO7" s="17">
        <v>1563</v>
      </c>
    </row>
    <row r="8" spans="1:41">
      <c r="A8" s="7">
        <v>0.125</v>
      </c>
      <c r="B8" s="1">
        <v>57.62</v>
      </c>
      <c r="C8" s="1">
        <v>0.04</v>
      </c>
      <c r="D8" s="1">
        <v>2.7</v>
      </c>
      <c r="E8" s="1">
        <v>0</v>
      </c>
      <c r="F8" s="1">
        <v>0</v>
      </c>
      <c r="G8" s="1">
        <v>0</v>
      </c>
      <c r="H8" s="1"/>
      <c r="I8" s="1">
        <v>0</v>
      </c>
      <c r="J8" s="1"/>
      <c r="K8" s="1"/>
      <c r="L8" s="1">
        <v>6</v>
      </c>
      <c r="M8" s="1">
        <v>115</v>
      </c>
      <c r="N8" s="1">
        <v>2</v>
      </c>
      <c r="O8" s="1">
        <v>16</v>
      </c>
      <c r="P8" s="1">
        <v>22</v>
      </c>
      <c r="Q8" s="1">
        <v>352</v>
      </c>
      <c r="R8" s="1">
        <v>0.25</v>
      </c>
      <c r="S8" s="1"/>
      <c r="T8" s="1"/>
      <c r="U8" s="1"/>
      <c r="V8" s="1"/>
      <c r="W8" s="1"/>
      <c r="X8" s="1"/>
      <c r="Y8" s="1">
        <v>6</v>
      </c>
      <c r="Z8" s="1">
        <v>5</v>
      </c>
      <c r="AA8" s="1">
        <v>3</v>
      </c>
      <c r="AB8" s="1">
        <v>1</v>
      </c>
      <c r="AC8" s="1">
        <v>15</v>
      </c>
      <c r="AD8" s="1"/>
      <c r="AE8" s="1"/>
      <c r="AF8" s="1">
        <v>107</v>
      </c>
      <c r="AG8" s="1">
        <v>985</v>
      </c>
      <c r="AH8" s="1"/>
      <c r="AI8" s="1">
        <v>647</v>
      </c>
      <c r="AJ8" s="1">
        <v>1739</v>
      </c>
      <c r="AK8" s="1"/>
      <c r="AL8" s="1"/>
      <c r="AM8" s="1"/>
      <c r="AN8" s="17">
        <v>1697</v>
      </c>
      <c r="AO8" s="17">
        <v>1543</v>
      </c>
    </row>
    <row r="9" spans="1:41">
      <c r="A9" s="7">
        <v>0.166666666666667</v>
      </c>
      <c r="B9" s="1">
        <v>56.42</v>
      </c>
      <c r="C9" s="1">
        <v>0.04</v>
      </c>
      <c r="D9" s="1">
        <v>2.64</v>
      </c>
      <c r="E9" s="1">
        <v>0</v>
      </c>
      <c r="F9" s="1">
        <v>0</v>
      </c>
      <c r="G9" s="1">
        <v>0</v>
      </c>
      <c r="H9" s="1"/>
      <c r="I9" s="1">
        <v>0</v>
      </c>
      <c r="J9" s="1"/>
      <c r="K9" s="1"/>
      <c r="L9" s="1">
        <v>6</v>
      </c>
      <c r="M9" s="1">
        <v>93</v>
      </c>
      <c r="N9" s="1">
        <v>2</v>
      </c>
      <c r="O9" s="1">
        <v>16</v>
      </c>
      <c r="P9" s="1">
        <v>22</v>
      </c>
      <c r="Q9" s="1">
        <v>352</v>
      </c>
      <c r="R9" s="1">
        <v>0.25</v>
      </c>
      <c r="S9" s="1"/>
      <c r="T9" s="1"/>
      <c r="U9" s="1"/>
      <c r="V9" s="1"/>
      <c r="W9" s="1"/>
      <c r="X9" s="1"/>
      <c r="Y9" s="1">
        <v>6</v>
      </c>
      <c r="Z9" s="1">
        <v>5</v>
      </c>
      <c r="AA9" s="1">
        <v>3</v>
      </c>
      <c r="AB9" s="1">
        <v>1</v>
      </c>
      <c r="AC9" s="1">
        <v>15</v>
      </c>
      <c r="AD9" s="1"/>
      <c r="AE9" s="1"/>
      <c r="AF9" s="1">
        <v>101</v>
      </c>
      <c r="AG9" s="1">
        <v>980</v>
      </c>
      <c r="AH9" s="1"/>
      <c r="AI9" s="1">
        <v>643</v>
      </c>
      <c r="AJ9" s="1">
        <v>1724</v>
      </c>
      <c r="AK9" s="1"/>
      <c r="AL9" s="1"/>
      <c r="AM9" s="1"/>
      <c r="AN9" s="17">
        <v>1733</v>
      </c>
      <c r="AO9" s="17">
        <v>1575</v>
      </c>
    </row>
    <row r="10" spans="1:41">
      <c r="A10" s="7">
        <v>0.208333333333333</v>
      </c>
      <c r="B10" s="1">
        <v>54.9</v>
      </c>
      <c r="C10" s="1">
        <v>0.04</v>
      </c>
      <c r="D10" s="1">
        <v>2.57</v>
      </c>
      <c r="E10" s="1">
        <v>0</v>
      </c>
      <c r="F10" s="1">
        <v>0</v>
      </c>
      <c r="G10" s="1">
        <v>0</v>
      </c>
      <c r="H10" s="1"/>
      <c r="I10" s="1">
        <v>0</v>
      </c>
      <c r="J10" s="1"/>
      <c r="K10" s="1"/>
      <c r="L10" s="1">
        <v>6</v>
      </c>
      <c r="M10" s="1">
        <v>71</v>
      </c>
      <c r="N10" s="1">
        <v>2</v>
      </c>
      <c r="O10" s="1">
        <v>16</v>
      </c>
      <c r="P10" s="1">
        <v>22</v>
      </c>
      <c r="Q10" s="1">
        <v>352</v>
      </c>
      <c r="R10" s="1">
        <v>0.25</v>
      </c>
      <c r="S10" s="1"/>
      <c r="T10" s="1"/>
      <c r="U10" s="1"/>
      <c r="V10" s="1"/>
      <c r="W10" s="1"/>
      <c r="X10" s="1"/>
      <c r="Y10" s="1">
        <v>6</v>
      </c>
      <c r="Z10" s="1">
        <v>5</v>
      </c>
      <c r="AA10" s="1">
        <v>3</v>
      </c>
      <c r="AB10" s="1">
        <v>1</v>
      </c>
      <c r="AC10" s="1">
        <v>15</v>
      </c>
      <c r="AD10" s="1"/>
      <c r="AE10" s="1"/>
      <c r="AF10" s="1">
        <v>95</v>
      </c>
      <c r="AG10" s="1">
        <v>975</v>
      </c>
      <c r="AH10" s="1"/>
      <c r="AI10" s="1">
        <v>639</v>
      </c>
      <c r="AJ10" s="1">
        <v>1709</v>
      </c>
      <c r="AK10" s="1"/>
      <c r="AL10" s="1"/>
      <c r="AM10" s="1"/>
      <c r="AN10" s="17">
        <v>1781</v>
      </c>
      <c r="AO10" s="17">
        <v>1619</v>
      </c>
    </row>
    <row r="11" spans="1:41">
      <c r="A11" s="7">
        <v>0.25</v>
      </c>
      <c r="B11" s="1">
        <v>54.57</v>
      </c>
      <c r="C11" s="1">
        <v>0.04</v>
      </c>
      <c r="D11" s="1">
        <v>2.56</v>
      </c>
      <c r="E11" s="1">
        <v>0</v>
      </c>
      <c r="F11" s="1">
        <v>0</v>
      </c>
      <c r="G11" s="1">
        <v>0</v>
      </c>
      <c r="H11" s="1">
        <v>60</v>
      </c>
      <c r="I11" s="1">
        <v>0.04</v>
      </c>
      <c r="J11" s="1"/>
      <c r="K11" s="1"/>
      <c r="L11" s="1">
        <v>6</v>
      </c>
      <c r="M11" s="1">
        <v>49</v>
      </c>
      <c r="N11" s="1">
        <v>2</v>
      </c>
      <c r="O11" s="1">
        <v>16</v>
      </c>
      <c r="P11" s="1">
        <v>22</v>
      </c>
      <c r="Q11" s="1">
        <v>352</v>
      </c>
      <c r="R11" s="1">
        <v>0.25</v>
      </c>
      <c r="S11" s="1"/>
      <c r="T11" s="1"/>
      <c r="U11" s="1"/>
      <c r="V11" s="1"/>
      <c r="W11" s="1"/>
      <c r="X11" s="1"/>
      <c r="Y11" s="1">
        <v>6</v>
      </c>
      <c r="Z11" s="1">
        <v>5</v>
      </c>
      <c r="AA11" s="1">
        <v>3</v>
      </c>
      <c r="AB11" s="1">
        <v>1</v>
      </c>
      <c r="AC11" s="1">
        <v>15</v>
      </c>
      <c r="AD11" s="1"/>
      <c r="AE11" s="1"/>
      <c r="AF11" s="1">
        <v>89</v>
      </c>
      <c r="AG11" s="1">
        <v>970</v>
      </c>
      <c r="AH11" s="1"/>
      <c r="AI11" s="1">
        <v>635</v>
      </c>
      <c r="AJ11" s="1">
        <v>1694</v>
      </c>
      <c r="AK11" s="1"/>
      <c r="AL11" s="1"/>
      <c r="AM11" s="1"/>
      <c r="AN11" s="17">
        <v>1792</v>
      </c>
      <c r="AO11" s="17">
        <v>1629</v>
      </c>
    </row>
    <row r="12" spans="1:41">
      <c r="A12" s="7">
        <v>0.291666666666667</v>
      </c>
      <c r="B12" s="1">
        <v>52.64</v>
      </c>
      <c r="C12" s="1">
        <v>0.04</v>
      </c>
      <c r="D12" s="1">
        <v>2.47</v>
      </c>
      <c r="E12" s="1">
        <v>0</v>
      </c>
      <c r="F12" s="1">
        <v>0</v>
      </c>
      <c r="G12" s="1">
        <v>0</v>
      </c>
      <c r="H12" s="1"/>
      <c r="I12" s="1">
        <v>0</v>
      </c>
      <c r="J12" s="1"/>
      <c r="K12" s="1"/>
      <c r="L12" s="1">
        <v>6</v>
      </c>
      <c r="M12" s="1">
        <v>27</v>
      </c>
      <c r="N12" s="1">
        <v>2</v>
      </c>
      <c r="O12" s="1">
        <v>16</v>
      </c>
      <c r="P12" s="1">
        <v>22</v>
      </c>
      <c r="Q12" s="1">
        <v>352</v>
      </c>
      <c r="R12" s="1">
        <v>0.25</v>
      </c>
      <c r="S12" s="1"/>
      <c r="T12" s="1"/>
      <c r="U12" s="1"/>
      <c r="V12" s="1"/>
      <c r="W12" s="1"/>
      <c r="X12" s="1"/>
      <c r="Y12" s="1">
        <v>6</v>
      </c>
      <c r="Z12" s="1">
        <v>5</v>
      </c>
      <c r="AA12" s="1">
        <v>3</v>
      </c>
      <c r="AB12" s="1">
        <v>1</v>
      </c>
      <c r="AC12" s="1">
        <v>15</v>
      </c>
      <c r="AD12" s="1"/>
      <c r="AE12" s="1"/>
      <c r="AF12" s="1">
        <v>83</v>
      </c>
      <c r="AG12" s="1">
        <v>965</v>
      </c>
      <c r="AH12" s="1"/>
      <c r="AI12" s="1">
        <v>631</v>
      </c>
      <c r="AJ12" s="1">
        <v>1679</v>
      </c>
      <c r="AK12" s="1"/>
      <c r="AL12" s="1"/>
      <c r="AM12" s="1"/>
      <c r="AN12" s="17">
        <v>1857</v>
      </c>
      <c r="AO12" s="17">
        <v>1688</v>
      </c>
    </row>
    <row r="13" spans="1:41">
      <c r="A13" s="7">
        <v>0.333333333333333</v>
      </c>
      <c r="B13" s="1">
        <v>54.7</v>
      </c>
      <c r="C13" s="1">
        <v>0.04</v>
      </c>
      <c r="D13" s="1">
        <v>2.56</v>
      </c>
      <c r="E13" s="1">
        <v>0</v>
      </c>
      <c r="F13" s="1">
        <v>0</v>
      </c>
      <c r="G13" s="1">
        <v>0</v>
      </c>
      <c r="H13" s="1"/>
      <c r="I13" s="1">
        <v>0</v>
      </c>
      <c r="J13" s="1">
        <v>6</v>
      </c>
      <c r="K13" s="1">
        <v>175</v>
      </c>
      <c r="L13" s="1">
        <v>6</v>
      </c>
      <c r="M13" s="1">
        <v>5</v>
      </c>
      <c r="N13" s="1">
        <v>2</v>
      </c>
      <c r="O13" s="1">
        <v>16</v>
      </c>
      <c r="P13" s="1">
        <v>22</v>
      </c>
      <c r="Q13" s="1">
        <v>352</v>
      </c>
      <c r="R13" s="1">
        <v>0.25</v>
      </c>
      <c r="S13" s="1"/>
      <c r="T13" s="1"/>
      <c r="U13" s="1"/>
      <c r="V13" s="1"/>
      <c r="W13" s="1"/>
      <c r="X13" s="1"/>
      <c r="Y13" s="1">
        <v>6</v>
      </c>
      <c r="Z13" s="1">
        <v>5</v>
      </c>
      <c r="AA13" s="1">
        <v>3</v>
      </c>
      <c r="AB13" s="1">
        <v>1</v>
      </c>
      <c r="AC13" s="1">
        <v>15</v>
      </c>
      <c r="AD13" s="1"/>
      <c r="AE13" s="1"/>
      <c r="AF13" s="1">
        <v>77</v>
      </c>
      <c r="AG13" s="1">
        <v>960</v>
      </c>
      <c r="AH13" s="1"/>
      <c r="AI13" s="1">
        <v>627</v>
      </c>
      <c r="AJ13" s="1">
        <v>1664</v>
      </c>
      <c r="AK13" s="1"/>
      <c r="AL13" s="1"/>
      <c r="AM13" s="1"/>
      <c r="AN13" s="17">
        <v>1787</v>
      </c>
      <c r="AO13" s="17">
        <v>1625</v>
      </c>
    </row>
    <row r="14" spans="1:41">
      <c r="A14" s="7">
        <v>0.375</v>
      </c>
      <c r="B14" s="1">
        <v>54.19</v>
      </c>
      <c r="C14" s="1">
        <v>0.04</v>
      </c>
      <c r="D14" s="1">
        <v>2.54</v>
      </c>
      <c r="E14" s="1">
        <v>0</v>
      </c>
      <c r="F14" s="1">
        <v>2.31</v>
      </c>
      <c r="G14" s="1">
        <v>0</v>
      </c>
      <c r="H14" s="1"/>
      <c r="I14" s="1">
        <v>0</v>
      </c>
      <c r="J14" s="1">
        <v>6</v>
      </c>
      <c r="K14" s="1">
        <v>158</v>
      </c>
      <c r="L14" s="1"/>
      <c r="M14" s="1">
        <v>0</v>
      </c>
      <c r="N14" s="1">
        <v>2.1</v>
      </c>
      <c r="O14" s="1">
        <v>16</v>
      </c>
      <c r="P14" s="1">
        <v>22</v>
      </c>
      <c r="Q14" s="1">
        <v>352</v>
      </c>
      <c r="R14" s="1">
        <v>0.25</v>
      </c>
      <c r="S14" s="1"/>
      <c r="T14" s="1"/>
      <c r="U14" s="1"/>
      <c r="V14" s="1"/>
      <c r="W14" s="1"/>
      <c r="X14" s="1"/>
      <c r="Y14" s="1">
        <v>6</v>
      </c>
      <c r="Z14" s="1">
        <v>5</v>
      </c>
      <c r="AA14" s="1">
        <v>3</v>
      </c>
      <c r="AB14" s="1">
        <v>1</v>
      </c>
      <c r="AC14" s="1">
        <v>15</v>
      </c>
      <c r="AD14" s="1"/>
      <c r="AE14" s="1"/>
      <c r="AF14" s="1">
        <v>71</v>
      </c>
      <c r="AG14" s="1">
        <v>955</v>
      </c>
      <c r="AH14" s="1"/>
      <c r="AI14" s="1">
        <v>623</v>
      </c>
      <c r="AJ14" s="1">
        <v>1649</v>
      </c>
      <c r="AK14" s="1"/>
      <c r="AL14" s="1">
        <v>15</v>
      </c>
      <c r="AM14" s="1"/>
      <c r="AN14" s="17">
        <v>1805</v>
      </c>
      <c r="AO14" s="17">
        <v>1640</v>
      </c>
    </row>
    <row r="15" spans="1:41">
      <c r="A15" s="7">
        <v>0.416666666666667</v>
      </c>
      <c r="B15" s="1">
        <v>54.21</v>
      </c>
      <c r="C15" s="1">
        <v>0.04</v>
      </c>
      <c r="D15" s="1">
        <v>2.54</v>
      </c>
      <c r="E15" s="1">
        <v>0</v>
      </c>
      <c r="F15" s="1">
        <v>0</v>
      </c>
      <c r="G15" s="1">
        <v>0</v>
      </c>
      <c r="H15" s="1"/>
      <c r="I15" s="1">
        <v>0</v>
      </c>
      <c r="J15" s="1">
        <v>6</v>
      </c>
      <c r="K15" s="1">
        <v>136</v>
      </c>
      <c r="L15" s="1"/>
      <c r="M15" s="1">
        <v>0</v>
      </c>
      <c r="N15" s="1">
        <v>1</v>
      </c>
      <c r="O15" s="1">
        <v>16</v>
      </c>
      <c r="P15" s="1">
        <v>22</v>
      </c>
      <c r="Q15" s="1">
        <v>352</v>
      </c>
      <c r="R15" s="1">
        <v>0.25</v>
      </c>
      <c r="S15" s="1"/>
      <c r="T15" s="1"/>
      <c r="U15" s="1"/>
      <c r="V15" s="1"/>
      <c r="W15" s="1"/>
      <c r="X15" s="1"/>
      <c r="Y15" s="1">
        <v>6</v>
      </c>
      <c r="Z15" s="1">
        <v>5</v>
      </c>
      <c r="AA15" s="1">
        <v>3</v>
      </c>
      <c r="AB15" s="1">
        <v>1</v>
      </c>
      <c r="AC15" s="1">
        <v>15</v>
      </c>
      <c r="AD15" s="1"/>
      <c r="AE15" s="1"/>
      <c r="AF15" s="1">
        <v>65</v>
      </c>
      <c r="AG15" s="1">
        <v>950</v>
      </c>
      <c r="AH15" s="1"/>
      <c r="AI15" s="1">
        <v>619</v>
      </c>
      <c r="AJ15" s="1">
        <v>1634</v>
      </c>
      <c r="AK15" s="1"/>
      <c r="AL15" s="1"/>
      <c r="AM15" s="1"/>
      <c r="AN15" s="17">
        <v>1804</v>
      </c>
      <c r="AO15" s="17">
        <v>1640</v>
      </c>
    </row>
    <row r="16" spans="1:41">
      <c r="A16" s="7">
        <v>0.458333333333333</v>
      </c>
      <c r="B16" s="1">
        <v>55.28</v>
      </c>
      <c r="C16" s="1">
        <v>0.04</v>
      </c>
      <c r="D16" s="1">
        <v>2.59</v>
      </c>
      <c r="E16" s="1">
        <v>0</v>
      </c>
      <c r="F16" s="1">
        <v>0</v>
      </c>
      <c r="G16" s="1">
        <v>0</v>
      </c>
      <c r="H16" s="1"/>
      <c r="I16" s="1">
        <v>0</v>
      </c>
      <c r="J16" s="1">
        <v>6</v>
      </c>
      <c r="K16" s="1">
        <v>114</v>
      </c>
      <c r="L16" s="1"/>
      <c r="M16" s="1">
        <v>0</v>
      </c>
      <c r="N16" s="1">
        <v>1</v>
      </c>
      <c r="O16" s="1">
        <v>16</v>
      </c>
      <c r="P16" s="1">
        <v>22</v>
      </c>
      <c r="Q16" s="1">
        <v>352</v>
      </c>
      <c r="R16" s="1">
        <v>0.25</v>
      </c>
      <c r="S16" s="1"/>
      <c r="T16" s="1"/>
      <c r="U16" s="1"/>
      <c r="V16" s="1"/>
      <c r="W16" s="1"/>
      <c r="X16" s="1"/>
      <c r="Y16" s="1">
        <v>6</v>
      </c>
      <c r="Z16" s="1">
        <v>5</v>
      </c>
      <c r="AA16" s="1">
        <v>3</v>
      </c>
      <c r="AB16" s="1">
        <v>1</v>
      </c>
      <c r="AC16" s="1">
        <v>15</v>
      </c>
      <c r="AD16" s="1"/>
      <c r="AE16" s="1"/>
      <c r="AF16" s="1">
        <v>59</v>
      </c>
      <c r="AG16" s="1">
        <v>945</v>
      </c>
      <c r="AH16" s="1"/>
      <c r="AI16" s="1">
        <v>615</v>
      </c>
      <c r="AJ16" s="1">
        <v>1619</v>
      </c>
      <c r="AK16" s="1"/>
      <c r="AL16" s="1"/>
      <c r="AM16" s="1"/>
      <c r="AN16" s="17">
        <v>1769</v>
      </c>
      <c r="AO16" s="17">
        <v>1608</v>
      </c>
    </row>
    <row r="17" spans="1:41">
      <c r="A17" s="7">
        <v>0.5</v>
      </c>
      <c r="B17" s="1">
        <v>55.21</v>
      </c>
      <c r="C17" s="1">
        <v>0.04</v>
      </c>
      <c r="D17" s="1">
        <v>2.59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6</v>
      </c>
      <c r="K17" s="1">
        <v>92</v>
      </c>
      <c r="L17" s="1"/>
      <c r="M17" s="1">
        <v>0</v>
      </c>
      <c r="N17" s="1">
        <v>1</v>
      </c>
      <c r="O17" s="1">
        <v>16</v>
      </c>
      <c r="P17" s="1">
        <v>22</v>
      </c>
      <c r="Q17" s="1">
        <v>352</v>
      </c>
      <c r="R17" s="1">
        <v>0.25</v>
      </c>
      <c r="S17" s="1"/>
      <c r="T17" s="1"/>
      <c r="U17" s="1"/>
      <c r="V17" s="1"/>
      <c r="W17" s="1"/>
      <c r="X17" s="1"/>
      <c r="Y17" s="1">
        <v>6</v>
      </c>
      <c r="Z17" s="1">
        <v>5</v>
      </c>
      <c r="AA17" s="1">
        <v>3</v>
      </c>
      <c r="AB17" s="1">
        <v>1</v>
      </c>
      <c r="AC17" s="1">
        <v>15</v>
      </c>
      <c r="AD17" s="1"/>
      <c r="AE17" s="1"/>
      <c r="AF17" s="1">
        <v>53</v>
      </c>
      <c r="AG17" s="1">
        <v>940</v>
      </c>
      <c r="AH17" s="1"/>
      <c r="AI17" s="1">
        <v>611</v>
      </c>
      <c r="AJ17" s="1">
        <v>1604</v>
      </c>
      <c r="AK17" s="1"/>
      <c r="AL17" s="1"/>
      <c r="AM17" s="1"/>
      <c r="AN17" s="17">
        <v>1771</v>
      </c>
      <c r="AO17" s="17">
        <v>1610</v>
      </c>
    </row>
    <row r="18" spans="1:41">
      <c r="A18" s="7">
        <v>0.541666666666667</v>
      </c>
      <c r="B18" s="1">
        <v>53.71</v>
      </c>
      <c r="C18" s="1">
        <v>0.04</v>
      </c>
      <c r="D18" s="1">
        <v>2.52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6</v>
      </c>
      <c r="K18" s="1">
        <v>70</v>
      </c>
      <c r="L18" s="1"/>
      <c r="M18" s="1">
        <v>0</v>
      </c>
      <c r="N18" s="1">
        <v>1</v>
      </c>
      <c r="O18" s="1">
        <v>16</v>
      </c>
      <c r="P18" s="1">
        <v>22</v>
      </c>
      <c r="Q18" s="1">
        <v>352</v>
      </c>
      <c r="R18" s="1">
        <v>0.25</v>
      </c>
      <c r="S18" s="1"/>
      <c r="T18" s="1"/>
      <c r="U18" s="1"/>
      <c r="V18" s="1"/>
      <c r="W18" s="1"/>
      <c r="X18" s="1"/>
      <c r="Y18" s="1">
        <v>6</v>
      </c>
      <c r="Z18" s="1">
        <v>5</v>
      </c>
      <c r="AA18" s="1">
        <v>3</v>
      </c>
      <c r="AB18" s="1">
        <v>1</v>
      </c>
      <c r="AC18" s="1">
        <v>15</v>
      </c>
      <c r="AD18" s="1"/>
      <c r="AE18" s="1"/>
      <c r="AF18" s="1">
        <v>47</v>
      </c>
      <c r="AG18" s="1">
        <v>935</v>
      </c>
      <c r="AH18" s="1"/>
      <c r="AI18" s="1">
        <v>607</v>
      </c>
      <c r="AJ18" s="1">
        <v>1589</v>
      </c>
      <c r="AK18" s="1"/>
      <c r="AL18" s="1"/>
      <c r="AM18" s="1"/>
      <c r="AN18" s="17">
        <v>1821</v>
      </c>
      <c r="AO18" s="17">
        <v>1655</v>
      </c>
    </row>
    <row r="19" spans="1:41">
      <c r="A19" s="7">
        <v>0.583333333333333</v>
      </c>
      <c r="B19" s="1">
        <v>54.29</v>
      </c>
      <c r="C19" s="1">
        <v>0.04</v>
      </c>
      <c r="D19" s="1">
        <v>2.54</v>
      </c>
      <c r="E19" s="1">
        <v>0</v>
      </c>
      <c r="F19" s="1">
        <v>0</v>
      </c>
      <c r="G19" s="1">
        <v>0</v>
      </c>
      <c r="H19" s="1">
        <v>50</v>
      </c>
      <c r="I19" s="1">
        <v>0.04</v>
      </c>
      <c r="J19" s="1">
        <v>6</v>
      </c>
      <c r="K19" s="1">
        <v>48</v>
      </c>
      <c r="L19" s="1"/>
      <c r="M19" s="1">
        <v>0</v>
      </c>
      <c r="N19" s="1">
        <v>1</v>
      </c>
      <c r="O19" s="1">
        <v>16</v>
      </c>
      <c r="P19" s="1">
        <v>22</v>
      </c>
      <c r="Q19" s="1">
        <v>352</v>
      </c>
      <c r="R19" s="1">
        <v>0.25</v>
      </c>
      <c r="S19" s="1"/>
      <c r="T19" s="1"/>
      <c r="U19" s="1"/>
      <c r="V19" s="1"/>
      <c r="W19" s="1"/>
      <c r="X19" s="1"/>
      <c r="Y19" s="1">
        <v>6</v>
      </c>
      <c r="Z19" s="1">
        <v>5</v>
      </c>
      <c r="AA19" s="1">
        <v>3</v>
      </c>
      <c r="AB19" s="1">
        <v>1</v>
      </c>
      <c r="AC19" s="1">
        <v>15</v>
      </c>
      <c r="AD19" s="1"/>
      <c r="AE19" s="1"/>
      <c r="AF19" s="1">
        <v>41</v>
      </c>
      <c r="AG19" s="1">
        <v>930</v>
      </c>
      <c r="AH19" s="1"/>
      <c r="AI19" s="1">
        <v>603</v>
      </c>
      <c r="AJ19" s="1">
        <v>1574</v>
      </c>
      <c r="AK19" s="1"/>
      <c r="AL19" s="1"/>
      <c r="AM19" s="1"/>
      <c r="AN19" s="17">
        <v>1801</v>
      </c>
      <c r="AO19" s="17">
        <v>1637</v>
      </c>
    </row>
    <row r="20" spans="1:41">
      <c r="A20" s="7">
        <v>0.625</v>
      </c>
      <c r="B20" s="1">
        <v>53.16</v>
      </c>
      <c r="C20" s="1">
        <v>0.04</v>
      </c>
      <c r="D20" s="1">
        <v>2.49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6</v>
      </c>
      <c r="K20" s="1">
        <v>26</v>
      </c>
      <c r="L20" s="1"/>
      <c r="M20" s="1">
        <v>0</v>
      </c>
      <c r="N20" s="1">
        <v>1</v>
      </c>
      <c r="O20" s="1">
        <v>16</v>
      </c>
      <c r="P20" s="1">
        <v>22</v>
      </c>
      <c r="Q20" s="1">
        <v>352</v>
      </c>
      <c r="R20" s="1">
        <v>0.25</v>
      </c>
      <c r="S20" s="1"/>
      <c r="T20" s="1"/>
      <c r="U20" s="1"/>
      <c r="V20" s="1"/>
      <c r="W20" s="1"/>
      <c r="X20" s="1"/>
      <c r="Y20" s="1">
        <v>6</v>
      </c>
      <c r="Z20" s="1">
        <v>5</v>
      </c>
      <c r="AA20" s="1">
        <v>3</v>
      </c>
      <c r="AB20" s="1">
        <v>1</v>
      </c>
      <c r="AC20" s="1">
        <v>15</v>
      </c>
      <c r="AD20" s="1"/>
      <c r="AE20" s="1"/>
      <c r="AF20" s="1">
        <v>35</v>
      </c>
      <c r="AG20" s="1">
        <v>925</v>
      </c>
      <c r="AH20" s="1"/>
      <c r="AI20" s="1">
        <v>599</v>
      </c>
      <c r="AJ20" s="1">
        <v>1559</v>
      </c>
      <c r="AK20" s="1"/>
      <c r="AL20" s="1"/>
      <c r="AM20" s="1"/>
      <c r="AN20" s="17">
        <v>1839</v>
      </c>
      <c r="AO20" s="17">
        <v>1672</v>
      </c>
    </row>
    <row r="21" spans="1:41">
      <c r="A21" s="7">
        <v>0.666666666666667</v>
      </c>
      <c r="B21" s="1">
        <v>54.15</v>
      </c>
      <c r="C21" s="1">
        <v>0.04</v>
      </c>
      <c r="D21" s="1">
        <v>2.54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6</v>
      </c>
      <c r="K21" s="1">
        <v>4</v>
      </c>
      <c r="L21" s="1">
        <v>6</v>
      </c>
      <c r="M21" s="1">
        <v>175</v>
      </c>
      <c r="N21" s="1">
        <v>1</v>
      </c>
      <c r="O21" s="1">
        <v>16</v>
      </c>
      <c r="P21" s="1">
        <v>22</v>
      </c>
      <c r="Q21" s="1">
        <v>352</v>
      </c>
      <c r="R21" s="1">
        <v>0.25</v>
      </c>
      <c r="S21" s="1"/>
      <c r="T21" s="1"/>
      <c r="U21" s="1"/>
      <c r="V21" s="1"/>
      <c r="W21" s="1"/>
      <c r="X21" s="1"/>
      <c r="Y21" s="1">
        <v>6</v>
      </c>
      <c r="Z21" s="1">
        <v>5</v>
      </c>
      <c r="AA21" s="1">
        <v>3</v>
      </c>
      <c r="AB21" s="1">
        <v>1</v>
      </c>
      <c r="AC21" s="1">
        <v>15</v>
      </c>
      <c r="AD21" s="1"/>
      <c r="AE21" s="1"/>
      <c r="AF21" s="1">
        <v>29</v>
      </c>
      <c r="AG21" s="1">
        <v>920</v>
      </c>
      <c r="AH21" s="1"/>
      <c r="AI21" s="1">
        <v>595</v>
      </c>
      <c r="AJ21" s="1">
        <v>1544</v>
      </c>
      <c r="AK21" s="1"/>
      <c r="AL21" s="1"/>
      <c r="AM21" s="1"/>
      <c r="AN21" s="17">
        <v>1806</v>
      </c>
      <c r="AO21" s="17">
        <v>1641</v>
      </c>
    </row>
    <row r="22" spans="1:41">
      <c r="A22" s="7">
        <v>0.708333333333333</v>
      </c>
      <c r="B22" s="1">
        <v>48.53</v>
      </c>
      <c r="C22" s="1">
        <v>0.04</v>
      </c>
      <c r="D22" s="1">
        <v>2.5</v>
      </c>
      <c r="E22" s="1">
        <v>0</v>
      </c>
      <c r="F22" s="1">
        <v>0</v>
      </c>
      <c r="G22" s="1">
        <v>0</v>
      </c>
      <c r="H22" s="1"/>
      <c r="I22" s="1">
        <v>0</v>
      </c>
      <c r="J22" s="1"/>
      <c r="K22" s="1">
        <v>0</v>
      </c>
      <c r="L22" s="1">
        <v>6</v>
      </c>
      <c r="M22" s="1">
        <v>159</v>
      </c>
      <c r="N22" s="1">
        <v>1.2</v>
      </c>
      <c r="O22" s="1">
        <v>16</v>
      </c>
      <c r="P22" s="1">
        <v>20</v>
      </c>
      <c r="Q22" s="1">
        <v>320</v>
      </c>
      <c r="R22" s="1">
        <v>0.25</v>
      </c>
      <c r="S22" s="1"/>
      <c r="T22" s="1"/>
      <c r="U22" s="1"/>
      <c r="V22" s="1"/>
      <c r="W22" s="1"/>
      <c r="X22" s="1"/>
      <c r="Y22" s="1">
        <v>6</v>
      </c>
      <c r="Z22" s="1">
        <v>5</v>
      </c>
      <c r="AA22" s="1">
        <v>3</v>
      </c>
      <c r="AB22" s="1">
        <v>1</v>
      </c>
      <c r="AC22" s="1">
        <v>15</v>
      </c>
      <c r="AD22" s="1"/>
      <c r="AE22" s="1"/>
      <c r="AF22" s="1">
        <v>23</v>
      </c>
      <c r="AG22" s="1">
        <v>915</v>
      </c>
      <c r="AH22" s="1"/>
      <c r="AI22" s="1">
        <v>591</v>
      </c>
      <c r="AJ22" s="1">
        <v>1529</v>
      </c>
      <c r="AK22" s="1"/>
      <c r="AL22" s="1"/>
      <c r="AM22" s="1"/>
      <c r="AN22" s="17">
        <v>1832</v>
      </c>
      <c r="AO22" s="17">
        <v>1665</v>
      </c>
    </row>
    <row r="23" spans="1:41">
      <c r="A23" s="7">
        <v>0.75</v>
      </c>
      <c r="B23" s="1">
        <v>50.46</v>
      </c>
      <c r="C23" s="1">
        <v>0.04</v>
      </c>
      <c r="D23" s="1">
        <v>2.6</v>
      </c>
      <c r="E23" s="1">
        <v>0</v>
      </c>
      <c r="F23" s="1">
        <v>0</v>
      </c>
      <c r="G23" s="1">
        <v>0</v>
      </c>
      <c r="H23" s="1"/>
      <c r="I23" s="1">
        <v>0</v>
      </c>
      <c r="J23" s="1"/>
      <c r="K23" s="1">
        <v>0</v>
      </c>
      <c r="L23" s="1">
        <v>6</v>
      </c>
      <c r="M23" s="1">
        <v>139</v>
      </c>
      <c r="N23" s="1">
        <v>2</v>
      </c>
      <c r="O23" s="1">
        <v>16</v>
      </c>
      <c r="P23" s="1">
        <v>20</v>
      </c>
      <c r="Q23" s="1">
        <v>320</v>
      </c>
      <c r="R23" s="1">
        <v>0.25</v>
      </c>
      <c r="S23" s="1"/>
      <c r="T23" s="1"/>
      <c r="U23" s="1"/>
      <c r="V23" s="1"/>
      <c r="W23" s="1"/>
      <c r="X23" s="1"/>
      <c r="Y23" s="1">
        <v>6</v>
      </c>
      <c r="Z23" s="1">
        <v>5</v>
      </c>
      <c r="AA23" s="1">
        <v>3</v>
      </c>
      <c r="AB23" s="1">
        <v>1</v>
      </c>
      <c r="AC23" s="1">
        <v>15</v>
      </c>
      <c r="AD23" s="1"/>
      <c r="AE23" s="1"/>
      <c r="AF23" s="1">
        <v>17</v>
      </c>
      <c r="AG23" s="1">
        <v>910</v>
      </c>
      <c r="AH23" s="1"/>
      <c r="AI23" s="1">
        <v>587</v>
      </c>
      <c r="AJ23" s="1">
        <v>1514</v>
      </c>
      <c r="AK23" s="1"/>
      <c r="AL23" s="1"/>
      <c r="AM23" s="1"/>
      <c r="AN23" s="17">
        <v>1761</v>
      </c>
      <c r="AO23" s="17">
        <v>1601</v>
      </c>
    </row>
    <row r="24" spans="1:41">
      <c r="A24" s="7">
        <v>0.791666666666667</v>
      </c>
      <c r="B24" s="1">
        <v>51.63</v>
      </c>
      <c r="C24" s="1">
        <v>0.04</v>
      </c>
      <c r="D24" s="1">
        <v>2.66</v>
      </c>
      <c r="E24" s="1">
        <v>0</v>
      </c>
      <c r="F24" s="1">
        <v>0</v>
      </c>
      <c r="G24" s="1">
        <v>0</v>
      </c>
      <c r="H24" s="1"/>
      <c r="I24" s="1">
        <v>0</v>
      </c>
      <c r="J24" s="1"/>
      <c r="K24" s="1">
        <v>0</v>
      </c>
      <c r="L24" s="1">
        <v>6</v>
      </c>
      <c r="M24" s="1">
        <v>119</v>
      </c>
      <c r="N24" s="1">
        <v>2</v>
      </c>
      <c r="O24" s="1">
        <v>16</v>
      </c>
      <c r="P24" s="1">
        <v>20</v>
      </c>
      <c r="Q24" s="1">
        <v>320</v>
      </c>
      <c r="R24" s="1">
        <v>0.25</v>
      </c>
      <c r="S24" s="1"/>
      <c r="T24" s="1"/>
      <c r="U24" s="1"/>
      <c r="V24" s="1"/>
      <c r="W24" s="1"/>
      <c r="X24" s="1"/>
      <c r="Y24" s="1">
        <v>6</v>
      </c>
      <c r="Z24" s="1">
        <v>5</v>
      </c>
      <c r="AA24" s="1">
        <v>3</v>
      </c>
      <c r="AB24" s="1">
        <v>1</v>
      </c>
      <c r="AC24" s="1">
        <v>15</v>
      </c>
      <c r="AD24" s="1"/>
      <c r="AE24" s="1"/>
      <c r="AF24" s="1">
        <v>11</v>
      </c>
      <c r="AG24" s="1">
        <v>905</v>
      </c>
      <c r="AH24" s="1"/>
      <c r="AI24" s="1">
        <v>583</v>
      </c>
      <c r="AJ24" s="1">
        <v>1499</v>
      </c>
      <c r="AK24" s="1"/>
      <c r="AL24" s="1"/>
      <c r="AM24" s="1"/>
      <c r="AN24" s="17">
        <v>1722</v>
      </c>
      <c r="AO24" s="17">
        <v>1565</v>
      </c>
    </row>
    <row r="25" spans="1:41">
      <c r="A25" s="7">
        <v>0.833333333333333</v>
      </c>
      <c r="B25" s="1">
        <v>50.1</v>
      </c>
      <c r="C25" s="1">
        <v>0.04</v>
      </c>
      <c r="D25" s="1">
        <v>2.58</v>
      </c>
      <c r="E25" s="1">
        <v>0</v>
      </c>
      <c r="F25" s="1">
        <v>0</v>
      </c>
      <c r="G25" s="1">
        <v>0</v>
      </c>
      <c r="H25" s="1"/>
      <c r="I25" s="1">
        <v>0</v>
      </c>
      <c r="J25" s="1"/>
      <c r="K25" s="1">
        <v>0</v>
      </c>
      <c r="L25" s="1">
        <v>6</v>
      </c>
      <c r="M25" s="1">
        <v>99</v>
      </c>
      <c r="N25" s="1">
        <v>2</v>
      </c>
      <c r="O25" s="1">
        <v>16</v>
      </c>
      <c r="P25" s="1">
        <v>20</v>
      </c>
      <c r="Q25" s="1">
        <v>320</v>
      </c>
      <c r="R25" s="1">
        <v>0.25</v>
      </c>
      <c r="S25" s="1"/>
      <c r="T25" s="1"/>
      <c r="U25" s="1"/>
      <c r="V25" s="1"/>
      <c r="W25" s="1"/>
      <c r="X25" s="1"/>
      <c r="Y25" s="1">
        <v>6</v>
      </c>
      <c r="Z25" s="1">
        <v>5</v>
      </c>
      <c r="AA25" s="1">
        <v>3</v>
      </c>
      <c r="AB25" s="1">
        <v>1</v>
      </c>
      <c r="AC25" s="1">
        <v>15</v>
      </c>
      <c r="AD25" s="1"/>
      <c r="AE25" s="1"/>
      <c r="AF25" s="1">
        <v>5</v>
      </c>
      <c r="AG25" s="1">
        <v>900</v>
      </c>
      <c r="AH25" s="1"/>
      <c r="AI25" s="1">
        <v>579</v>
      </c>
      <c r="AJ25" s="1">
        <v>1484</v>
      </c>
      <c r="AK25" s="1"/>
      <c r="AL25" s="1"/>
      <c r="AM25" s="1"/>
      <c r="AN25" s="17">
        <v>1774</v>
      </c>
      <c r="AO25" s="17">
        <v>1613</v>
      </c>
    </row>
    <row r="26" spans="1:41">
      <c r="A26" s="7">
        <v>0.875</v>
      </c>
      <c r="B26" s="1">
        <v>49.53</v>
      </c>
      <c r="C26" s="1">
        <v>0.04</v>
      </c>
      <c r="D26" s="1">
        <v>2.38</v>
      </c>
      <c r="E26" s="1">
        <v>0</v>
      </c>
      <c r="F26" s="1">
        <v>0</v>
      </c>
      <c r="G26" s="1">
        <v>0</v>
      </c>
      <c r="H26" s="1"/>
      <c r="I26" s="1">
        <v>0</v>
      </c>
      <c r="J26" s="1"/>
      <c r="K26" s="1">
        <v>0</v>
      </c>
      <c r="L26" s="1">
        <v>6</v>
      </c>
      <c r="M26" s="1">
        <v>79</v>
      </c>
      <c r="N26" s="1">
        <v>2</v>
      </c>
      <c r="O26" s="1">
        <v>16</v>
      </c>
      <c r="P26" s="1">
        <v>20</v>
      </c>
      <c r="Q26" s="1">
        <v>320</v>
      </c>
      <c r="R26" s="1">
        <v>0.25</v>
      </c>
      <c r="S26" s="1"/>
      <c r="T26" s="1"/>
      <c r="U26" s="1"/>
      <c r="V26" s="1"/>
      <c r="W26" s="1"/>
      <c r="X26" s="1"/>
      <c r="Y26" s="1">
        <v>5</v>
      </c>
      <c r="Z26" s="1">
        <v>5</v>
      </c>
      <c r="AA26" s="1">
        <v>3</v>
      </c>
      <c r="AB26" s="1">
        <v>1</v>
      </c>
      <c r="AC26" s="1">
        <v>14</v>
      </c>
      <c r="AD26" s="1"/>
      <c r="AE26" s="1"/>
      <c r="AF26" s="1">
        <v>0</v>
      </c>
      <c r="AG26" s="1">
        <v>895</v>
      </c>
      <c r="AH26" s="1"/>
      <c r="AI26" s="1">
        <v>575</v>
      </c>
      <c r="AJ26" s="1">
        <v>1470</v>
      </c>
      <c r="AK26" s="1"/>
      <c r="AL26" s="1"/>
      <c r="AM26" s="1"/>
      <c r="AN26" s="17">
        <v>1795</v>
      </c>
      <c r="AO26" s="17">
        <v>1631</v>
      </c>
    </row>
    <row r="27" spans="1:41">
      <c r="A27" s="7">
        <v>0.916666666666667</v>
      </c>
      <c r="B27" s="1">
        <v>50.18</v>
      </c>
      <c r="C27" s="1">
        <v>0.04</v>
      </c>
      <c r="D27" s="1">
        <v>2.59</v>
      </c>
      <c r="E27" s="1">
        <v>0</v>
      </c>
      <c r="F27" s="1">
        <v>0</v>
      </c>
      <c r="G27" s="1">
        <v>0</v>
      </c>
      <c r="H27" s="1">
        <v>50</v>
      </c>
      <c r="I27" s="1">
        <v>0.04</v>
      </c>
      <c r="J27" s="1"/>
      <c r="K27" s="1">
        <v>0</v>
      </c>
      <c r="L27" s="1">
        <v>6</v>
      </c>
      <c r="M27" s="1">
        <v>59</v>
      </c>
      <c r="N27" s="1">
        <v>2</v>
      </c>
      <c r="O27" s="1">
        <v>16</v>
      </c>
      <c r="P27" s="1">
        <v>20</v>
      </c>
      <c r="Q27" s="1">
        <v>320</v>
      </c>
      <c r="R27" s="1">
        <v>0.25</v>
      </c>
      <c r="S27" s="1"/>
      <c r="T27" s="1"/>
      <c r="U27" s="1"/>
      <c r="V27" s="1"/>
      <c r="W27" s="1"/>
      <c r="X27" s="1"/>
      <c r="Y27" s="1"/>
      <c r="Z27" s="1">
        <v>8</v>
      </c>
      <c r="AA27" s="1">
        <v>6</v>
      </c>
      <c r="AB27" s="1">
        <v>1</v>
      </c>
      <c r="AC27" s="1">
        <v>15</v>
      </c>
      <c r="AD27" s="1"/>
      <c r="AE27" s="1"/>
      <c r="AF27" s="1">
        <v>0</v>
      </c>
      <c r="AG27" s="1">
        <v>887</v>
      </c>
      <c r="AH27" s="1"/>
      <c r="AI27" s="1">
        <v>568</v>
      </c>
      <c r="AJ27" s="1">
        <v>1455</v>
      </c>
      <c r="AK27" s="1"/>
      <c r="AL27" s="1"/>
      <c r="AM27" s="1"/>
      <c r="AN27" s="17">
        <v>1772</v>
      </c>
      <c r="AO27" s="17">
        <v>1611</v>
      </c>
    </row>
    <row r="28" spans="1:41">
      <c r="A28" s="7">
        <v>0.958333333333333</v>
      </c>
      <c r="B28" s="1">
        <v>51.8</v>
      </c>
      <c r="C28" s="1">
        <v>0.04</v>
      </c>
      <c r="D28" s="1">
        <v>3.74</v>
      </c>
      <c r="E28" s="1">
        <v>0</v>
      </c>
      <c r="F28" s="1">
        <v>0</v>
      </c>
      <c r="G28" s="1">
        <v>0</v>
      </c>
      <c r="H28" s="1"/>
      <c r="I28" s="1">
        <v>0</v>
      </c>
      <c r="J28" s="1"/>
      <c r="K28" s="1">
        <v>0</v>
      </c>
      <c r="L28" s="1">
        <v>6</v>
      </c>
      <c r="M28" s="1">
        <v>39</v>
      </c>
      <c r="N28" s="1">
        <v>2</v>
      </c>
      <c r="O28" s="1">
        <v>16</v>
      </c>
      <c r="P28" s="1">
        <v>20</v>
      </c>
      <c r="Q28" s="1">
        <v>320</v>
      </c>
      <c r="R28" s="1">
        <v>0.25</v>
      </c>
      <c r="S28" s="1"/>
      <c r="T28" s="1"/>
      <c r="U28" s="1"/>
      <c r="V28" s="1"/>
      <c r="W28" s="1"/>
      <c r="X28" s="1"/>
      <c r="Y28" s="1">
        <v>6</v>
      </c>
      <c r="Z28" s="1">
        <v>8</v>
      </c>
      <c r="AA28" s="1">
        <v>6</v>
      </c>
      <c r="AB28" s="1">
        <v>1</v>
      </c>
      <c r="AC28" s="1">
        <v>21</v>
      </c>
      <c r="AD28" s="1"/>
      <c r="AE28" s="1"/>
      <c r="AF28" s="1">
        <v>0</v>
      </c>
      <c r="AG28" s="1">
        <v>879</v>
      </c>
      <c r="AH28" s="1"/>
      <c r="AI28" s="1">
        <v>561</v>
      </c>
      <c r="AJ28" s="1">
        <v>1440</v>
      </c>
      <c r="AK28" s="1"/>
      <c r="AL28" s="1"/>
      <c r="AM28" s="1"/>
      <c r="AN28" s="17">
        <v>1716</v>
      </c>
      <c r="AO28" s="17">
        <v>1560</v>
      </c>
    </row>
    <row r="29" spans="1:41">
      <c r="A29" s="8">
        <v>1</v>
      </c>
      <c r="B29" s="1">
        <v>50.77</v>
      </c>
      <c r="C29" s="1">
        <v>0.04</v>
      </c>
      <c r="D29" s="1">
        <v>3.66</v>
      </c>
      <c r="E29" s="1">
        <v>0</v>
      </c>
      <c r="F29" s="1">
        <v>0</v>
      </c>
      <c r="G29" s="1">
        <v>0</v>
      </c>
      <c r="H29" s="1"/>
      <c r="I29" s="1">
        <v>0</v>
      </c>
      <c r="J29" s="1">
        <v>9</v>
      </c>
      <c r="K29" s="1">
        <v>175</v>
      </c>
      <c r="L29" s="1">
        <v>6</v>
      </c>
      <c r="M29" s="1">
        <v>19</v>
      </c>
      <c r="N29" s="1">
        <v>2</v>
      </c>
      <c r="O29" s="1">
        <v>16</v>
      </c>
      <c r="P29" s="1">
        <v>20</v>
      </c>
      <c r="Q29" s="1">
        <v>320</v>
      </c>
      <c r="R29" s="1">
        <v>0.25</v>
      </c>
      <c r="S29" s="1"/>
      <c r="T29" s="1"/>
      <c r="U29" s="1"/>
      <c r="V29" s="1"/>
      <c r="W29" s="1"/>
      <c r="X29" s="1"/>
      <c r="Y29" s="1">
        <v>6</v>
      </c>
      <c r="Z29" s="1">
        <v>8</v>
      </c>
      <c r="AA29" s="1">
        <v>6</v>
      </c>
      <c r="AB29" s="1">
        <v>1</v>
      </c>
      <c r="AC29" s="1">
        <v>21</v>
      </c>
      <c r="AD29" s="1"/>
      <c r="AE29" s="1"/>
      <c r="AF29" s="1">
        <v>0</v>
      </c>
      <c r="AG29" s="1">
        <v>871</v>
      </c>
      <c r="AH29" s="1"/>
      <c r="AI29" s="1">
        <v>554</v>
      </c>
      <c r="AJ29" s="1">
        <v>1425</v>
      </c>
      <c r="AK29" s="1"/>
      <c r="AL29" s="1"/>
      <c r="AM29" s="1"/>
      <c r="AN29" s="17">
        <v>1751</v>
      </c>
      <c r="AO29" s="17">
        <v>1592</v>
      </c>
    </row>
    <row r="30" ht="18.75" spans="1:7">
      <c r="A30" s="9" t="s">
        <v>45</v>
      </c>
      <c r="B30" s="9"/>
      <c r="C30" s="9"/>
      <c r="D30" s="9"/>
      <c r="E30" s="9"/>
      <c r="F30" s="9"/>
      <c r="G30" s="9"/>
    </row>
    <row r="31" ht="18.75" spans="1:18">
      <c r="A31" s="9" t="s">
        <v>46</v>
      </c>
      <c r="B31" s="9"/>
      <c r="C31" s="9"/>
      <c r="D31" s="9"/>
      <c r="E31" s="9"/>
      <c r="F31" s="10"/>
      <c r="G31" s="10"/>
      <c r="M31" s="11" t="s">
        <v>47</v>
      </c>
      <c r="N31" s="11" t="s">
        <v>48</v>
      </c>
      <c r="O31" s="11" t="s">
        <v>49</v>
      </c>
      <c r="P31" s="11"/>
      <c r="Q31" s="11" t="s">
        <v>50</v>
      </c>
      <c r="R31" s="11" t="s">
        <v>51</v>
      </c>
    </row>
    <row r="32" spans="2:18">
      <c r="B32" s="11" t="s">
        <v>52</v>
      </c>
      <c r="C32" s="11" t="s">
        <v>53</v>
      </c>
      <c r="D32" s="11" t="s">
        <v>54</v>
      </c>
      <c r="E32" s="11" t="s">
        <v>55</v>
      </c>
      <c r="F32" s="11" t="s">
        <v>56</v>
      </c>
      <c r="G32" s="12"/>
      <c r="M32" s="11">
        <v>300</v>
      </c>
      <c r="N32" s="11">
        <v>190</v>
      </c>
      <c r="O32" s="11">
        <v>200</v>
      </c>
      <c r="P32" s="11"/>
      <c r="Q32" s="11">
        <f>M32*N32*O32</f>
        <v>11400000</v>
      </c>
      <c r="R32" s="11">
        <f>Q32/1000</f>
        <v>11400</v>
      </c>
    </row>
    <row r="33" spans="2:7">
      <c r="B33" s="11">
        <v>11400</v>
      </c>
      <c r="C33" s="11">
        <v>1.25</v>
      </c>
      <c r="D33" s="11">
        <f>B33*C33</f>
        <v>14250</v>
      </c>
      <c r="E33" s="11">
        <v>200</v>
      </c>
      <c r="F33" s="11">
        <f>D33/E33</f>
        <v>71.25</v>
      </c>
      <c r="G33" s="13"/>
    </row>
    <row r="34" spans="7:7">
      <c r="G34" s="14"/>
    </row>
  </sheetData>
  <mergeCells count="45">
    <mergeCell ref="J1:AM1"/>
    <mergeCell ref="AN1:AO1"/>
    <mergeCell ref="J2:Q2"/>
    <mergeCell ref="Y2:AC2"/>
    <mergeCell ref="AD2:AJ2"/>
    <mergeCell ref="A30:G30"/>
    <mergeCell ref="A31:E31"/>
    <mergeCell ref="A1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K2:AK4"/>
    <mergeCell ref="AL2:AL4"/>
    <mergeCell ref="AM2:AM4"/>
    <mergeCell ref="AN2:AN4"/>
    <mergeCell ref="AO2:AO4"/>
    <mergeCell ref="B1:G2"/>
    <mergeCell ref="H1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opLeftCell="A4" workbookViewId="0">
      <selection activeCell="W16" sqref="W16"/>
    </sheetView>
  </sheetViews>
  <sheetFormatPr defaultColWidth="9.14285714285714" defaultRowHeight="15"/>
  <cols>
    <col min="1" max="1" width="13.8571428571429" customWidth="1"/>
    <col min="3" max="3" width="16.2857142857143" customWidth="1"/>
    <col min="6" max="6" width="24.7142857142857" customWidth="1"/>
    <col min="12" max="12" width="18.5714285714286" customWidth="1"/>
    <col min="18" max="18" width="20" customWidth="1"/>
    <col min="24" max="24" width="20.1428571428571" customWidth="1"/>
  </cols>
  <sheetData>
    <row r="1" customHeight="1" spans="1:24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Height="1" spans="1:24">
      <c r="A2" s="1" t="s">
        <v>58</v>
      </c>
      <c r="B2" s="1"/>
      <c r="C2" s="1"/>
      <c r="D2" s="1"/>
      <c r="E2" s="1"/>
      <c r="F2" s="1"/>
      <c r="G2" s="1" t="s">
        <v>59</v>
      </c>
      <c r="H2" s="1"/>
      <c r="I2" s="1"/>
      <c r="J2" s="1"/>
      <c r="K2" s="1"/>
      <c r="L2" s="1"/>
      <c r="M2" s="1" t="s">
        <v>60</v>
      </c>
      <c r="N2" s="1"/>
      <c r="O2" s="1"/>
      <c r="P2" s="1"/>
      <c r="Q2" s="1"/>
      <c r="R2" s="1"/>
      <c r="S2" s="1" t="s">
        <v>61</v>
      </c>
      <c r="T2" s="1"/>
      <c r="U2" s="1"/>
      <c r="V2" s="1"/>
      <c r="W2" s="1"/>
      <c r="X2" s="1"/>
    </row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Height="1" spans="1:24">
      <c r="A4" s="1" t="s">
        <v>62</v>
      </c>
      <c r="B4" s="1"/>
      <c r="C4" s="1" t="s">
        <v>63</v>
      </c>
      <c r="D4" s="1"/>
      <c r="E4" s="1" t="s">
        <v>64</v>
      </c>
      <c r="F4" s="1"/>
      <c r="G4" s="1" t="s">
        <v>62</v>
      </c>
      <c r="H4" s="1"/>
      <c r="I4" s="1" t="s">
        <v>63</v>
      </c>
      <c r="J4" s="1"/>
      <c r="K4" s="1" t="s">
        <v>64</v>
      </c>
      <c r="L4" s="1"/>
      <c r="M4" s="1" t="s">
        <v>62</v>
      </c>
      <c r="N4" s="1"/>
      <c r="O4" s="1" t="s">
        <v>63</v>
      </c>
      <c r="P4" s="1"/>
      <c r="Q4" s="1" t="s">
        <v>64</v>
      </c>
      <c r="R4" s="1"/>
      <c r="S4" s="1" t="s">
        <v>62</v>
      </c>
      <c r="T4" s="1"/>
      <c r="U4" s="1" t="s">
        <v>63</v>
      </c>
      <c r="V4" s="1"/>
      <c r="W4" s="1" t="s">
        <v>64</v>
      </c>
      <c r="X4" s="1"/>
    </row>
    <row r="5" ht="30" spans="1:24">
      <c r="A5" s="1" t="s">
        <v>65</v>
      </c>
      <c r="B5" s="1">
        <v>2896</v>
      </c>
      <c r="C5" s="1" t="s">
        <v>66</v>
      </c>
      <c r="D5" s="1">
        <v>920</v>
      </c>
      <c r="E5" s="1" t="s">
        <v>65</v>
      </c>
      <c r="F5" s="2" t="s">
        <v>67</v>
      </c>
      <c r="G5" s="1" t="s">
        <v>65</v>
      </c>
      <c r="H5" s="1">
        <v>2880</v>
      </c>
      <c r="I5" s="1" t="s">
        <v>66</v>
      </c>
      <c r="J5" s="1">
        <v>920</v>
      </c>
      <c r="K5" s="1" t="s">
        <v>65</v>
      </c>
      <c r="L5" s="2" t="s">
        <v>68</v>
      </c>
      <c r="M5" s="1" t="s">
        <v>65</v>
      </c>
      <c r="N5" s="1">
        <v>2864</v>
      </c>
      <c r="O5" s="1" t="s">
        <v>66</v>
      </c>
      <c r="P5" s="1">
        <v>920</v>
      </c>
      <c r="Q5" s="1" t="s">
        <v>65</v>
      </c>
      <c r="R5" s="2" t="s">
        <v>69</v>
      </c>
      <c r="S5" s="1" t="s">
        <v>65</v>
      </c>
      <c r="T5" s="1">
        <v>3104</v>
      </c>
      <c r="U5" s="1" t="s">
        <v>66</v>
      </c>
      <c r="V5" s="3"/>
      <c r="W5" s="1" t="s">
        <v>65</v>
      </c>
      <c r="X5" s="2" t="s">
        <v>70</v>
      </c>
    </row>
    <row r="6" ht="30" spans="1:24">
      <c r="A6" s="1" t="s">
        <v>71</v>
      </c>
      <c r="B6" s="1">
        <v>368</v>
      </c>
      <c r="C6" s="1" t="s">
        <v>72</v>
      </c>
      <c r="D6" s="1">
        <v>1194</v>
      </c>
      <c r="E6" s="1" t="s">
        <v>71</v>
      </c>
      <c r="F6" s="2" t="s">
        <v>67</v>
      </c>
      <c r="G6" s="1" t="s">
        <v>71</v>
      </c>
      <c r="H6" s="1">
        <v>712</v>
      </c>
      <c r="I6" s="1" t="s">
        <v>72</v>
      </c>
      <c r="J6" s="1">
        <v>1194</v>
      </c>
      <c r="K6" s="1" t="s">
        <v>71</v>
      </c>
      <c r="L6" s="2" t="s">
        <v>68</v>
      </c>
      <c r="M6" s="1" t="s">
        <v>71</v>
      </c>
      <c r="N6" s="1">
        <v>783</v>
      </c>
      <c r="O6" s="1" t="s">
        <v>72</v>
      </c>
      <c r="P6" s="1">
        <v>26467</v>
      </c>
      <c r="Q6" s="1" t="s">
        <v>71</v>
      </c>
      <c r="R6" s="2" t="s">
        <v>69</v>
      </c>
      <c r="S6" s="1" t="s">
        <v>71</v>
      </c>
      <c r="T6" s="1">
        <v>1400</v>
      </c>
      <c r="U6" s="1" t="s">
        <v>72</v>
      </c>
      <c r="V6" s="3"/>
      <c r="W6" s="1" t="s">
        <v>71</v>
      </c>
      <c r="X6" s="2" t="s">
        <v>70</v>
      </c>
    </row>
    <row r="7" ht="30" spans="1:24">
      <c r="A7" s="1" t="s">
        <v>73</v>
      </c>
      <c r="B7" s="1"/>
      <c r="C7" s="1" t="s">
        <v>74</v>
      </c>
      <c r="D7" s="1">
        <v>25152</v>
      </c>
      <c r="E7" s="1" t="s">
        <v>73</v>
      </c>
      <c r="F7" s="2" t="s">
        <v>67</v>
      </c>
      <c r="G7" s="1" t="s">
        <v>73</v>
      </c>
      <c r="H7" s="1"/>
      <c r="I7" s="1" t="s">
        <v>74</v>
      </c>
      <c r="J7" s="1">
        <v>25152</v>
      </c>
      <c r="K7" s="1" t="s">
        <v>73</v>
      </c>
      <c r="L7" s="2" t="s">
        <v>68</v>
      </c>
      <c r="M7" s="1" t="s">
        <v>73</v>
      </c>
      <c r="N7" s="1"/>
      <c r="O7" s="1" t="s">
        <v>74</v>
      </c>
      <c r="P7" s="1">
        <v>25152</v>
      </c>
      <c r="Q7" s="1" t="s">
        <v>73</v>
      </c>
      <c r="R7" s="2" t="s">
        <v>69</v>
      </c>
      <c r="S7" s="1" t="s">
        <v>73</v>
      </c>
      <c r="T7" s="1">
        <v>1037</v>
      </c>
      <c r="U7" s="1" t="s">
        <v>74</v>
      </c>
      <c r="V7" s="3"/>
      <c r="W7" s="1" t="s">
        <v>73</v>
      </c>
      <c r="X7" s="2" t="s">
        <v>70</v>
      </c>
    </row>
    <row r="8" spans="1:24">
      <c r="A8" s="1" t="s">
        <v>75</v>
      </c>
      <c r="B8" s="1"/>
      <c r="C8" s="1" t="s">
        <v>76</v>
      </c>
      <c r="D8" s="1">
        <v>1310</v>
      </c>
      <c r="E8" s="1"/>
      <c r="F8" s="1"/>
      <c r="G8" s="1" t="s">
        <v>75</v>
      </c>
      <c r="H8" s="1"/>
      <c r="I8" s="1" t="s">
        <v>76</v>
      </c>
      <c r="J8" s="1">
        <v>1310</v>
      </c>
      <c r="K8" s="1"/>
      <c r="L8" s="1"/>
      <c r="M8" s="1" t="s">
        <v>75</v>
      </c>
      <c r="N8" s="1"/>
      <c r="O8" s="1" t="s">
        <v>76</v>
      </c>
      <c r="P8" s="1">
        <v>1310</v>
      </c>
      <c r="Q8" s="1"/>
      <c r="R8" s="1"/>
      <c r="S8" s="1" t="s">
        <v>75</v>
      </c>
      <c r="T8" s="1"/>
      <c r="U8" s="1" t="s">
        <v>76</v>
      </c>
      <c r="V8" s="3"/>
      <c r="W8" s="4"/>
      <c r="X8" s="1"/>
    </row>
    <row r="9" spans="1:24">
      <c r="A9" s="1"/>
      <c r="B9" s="1"/>
      <c r="C9" s="1" t="s">
        <v>77</v>
      </c>
      <c r="D9" s="1">
        <v>21484</v>
      </c>
      <c r="E9" s="1"/>
      <c r="F9" s="1"/>
      <c r="G9" s="1"/>
      <c r="H9" s="1"/>
      <c r="I9" s="1" t="s">
        <v>77</v>
      </c>
      <c r="J9" s="1">
        <v>18340</v>
      </c>
      <c r="K9" s="1"/>
      <c r="L9" s="1"/>
      <c r="M9" s="1"/>
      <c r="N9" s="1"/>
      <c r="O9" s="1" t="s">
        <v>77</v>
      </c>
      <c r="P9" s="1">
        <v>15196</v>
      </c>
      <c r="Q9" s="1"/>
      <c r="R9" s="1"/>
      <c r="S9" s="1"/>
      <c r="T9" s="1"/>
      <c r="U9" s="1" t="s">
        <v>77</v>
      </c>
      <c r="V9" s="3"/>
      <c r="W9" s="4"/>
      <c r="X9" s="1"/>
    </row>
    <row r="10" ht="30" spans="1:24">
      <c r="A10" s="1" t="s">
        <v>78</v>
      </c>
      <c r="B10" s="1">
        <v>3264</v>
      </c>
      <c r="C10" s="1" t="s">
        <v>78</v>
      </c>
      <c r="D10" s="1">
        <v>50060</v>
      </c>
      <c r="E10" s="1" t="s">
        <v>78</v>
      </c>
      <c r="F10" s="2" t="s">
        <v>79</v>
      </c>
      <c r="G10" s="1" t="s">
        <v>78</v>
      </c>
      <c r="H10" s="1">
        <v>3592</v>
      </c>
      <c r="I10" s="1" t="s">
        <v>78</v>
      </c>
      <c r="J10" s="1">
        <v>46916</v>
      </c>
      <c r="K10" s="1" t="s">
        <v>78</v>
      </c>
      <c r="L10" s="2" t="s">
        <v>79</v>
      </c>
      <c r="M10" s="1" t="s">
        <v>78</v>
      </c>
      <c r="N10" s="1">
        <v>3647</v>
      </c>
      <c r="O10" s="1" t="s">
        <v>78</v>
      </c>
      <c r="P10" s="1">
        <v>69045</v>
      </c>
      <c r="Q10" s="1" t="s">
        <v>78</v>
      </c>
      <c r="R10" s="2" t="s">
        <v>79</v>
      </c>
      <c r="S10" s="1" t="s">
        <v>78</v>
      </c>
      <c r="T10" s="1">
        <v>5541</v>
      </c>
      <c r="U10" s="1" t="s">
        <v>78</v>
      </c>
      <c r="V10" s="3"/>
      <c r="W10" s="1" t="s">
        <v>78</v>
      </c>
      <c r="X10" s="2" t="s">
        <v>79</v>
      </c>
    </row>
    <row r="11" customHeight="1" spans="1:24">
      <c r="A11" s="1" t="s">
        <v>80</v>
      </c>
      <c r="B11" s="1"/>
      <c r="C11" s="1">
        <v>53324</v>
      </c>
      <c r="D11" s="1"/>
      <c r="E11" s="1"/>
      <c r="F11" s="1"/>
      <c r="G11" s="1" t="s">
        <v>80</v>
      </c>
      <c r="H11" s="1"/>
      <c r="I11" s="1">
        <v>50508</v>
      </c>
      <c r="J11" s="1"/>
      <c r="K11" s="1"/>
      <c r="L11" s="1"/>
      <c r="M11" s="1" t="s">
        <v>80</v>
      </c>
      <c r="N11" s="1"/>
      <c r="O11" s="1">
        <v>72692</v>
      </c>
      <c r="P11" s="1"/>
      <c r="Q11" s="1"/>
      <c r="R11" s="1"/>
      <c r="S11" s="1" t="s">
        <v>80</v>
      </c>
      <c r="T11" s="1"/>
      <c r="U11" s="1">
        <v>70132</v>
      </c>
      <c r="V11" s="1"/>
      <c r="W11" s="4"/>
      <c r="X11" s="1"/>
    </row>
    <row r="12" ht="34" customHeight="1" spans="1:24">
      <c r="A12" s="1" t="s">
        <v>81</v>
      </c>
      <c r="B12" s="1"/>
      <c r="C12" s="1"/>
      <c r="D12" s="1"/>
      <c r="E12" s="1"/>
      <c r="F12" s="1"/>
      <c r="G12" s="1" t="s">
        <v>81</v>
      </c>
      <c r="H12" s="1"/>
      <c r="I12" s="1">
        <v>2816</v>
      </c>
      <c r="J12" s="1"/>
      <c r="K12" s="1"/>
      <c r="L12" s="2" t="s">
        <v>82</v>
      </c>
      <c r="M12" s="1" t="s">
        <v>81</v>
      </c>
      <c r="N12" s="1"/>
      <c r="O12" s="1">
        <v>2816</v>
      </c>
      <c r="P12" s="1"/>
      <c r="Q12" s="1"/>
      <c r="R12" s="2" t="s">
        <v>83</v>
      </c>
      <c r="S12" s="1" t="s">
        <v>81</v>
      </c>
      <c r="T12" s="1"/>
      <c r="U12" s="1">
        <v>2560</v>
      </c>
      <c r="V12" s="1"/>
      <c r="W12" s="4"/>
      <c r="X12" s="2" t="s">
        <v>84</v>
      </c>
    </row>
    <row r="14" ht="30" spans="1:8">
      <c r="A14" s="1"/>
      <c r="B14" s="1" t="s">
        <v>85</v>
      </c>
      <c r="C14" s="1" t="s">
        <v>64</v>
      </c>
      <c r="D14" s="1" t="s">
        <v>86</v>
      </c>
      <c r="E14" s="1" t="s">
        <v>87</v>
      </c>
      <c r="F14" s="1" t="s">
        <v>88</v>
      </c>
      <c r="G14" s="1" t="s">
        <v>89</v>
      </c>
      <c r="H14" s="1" t="s">
        <v>18</v>
      </c>
    </row>
    <row r="15" ht="30" spans="1:8">
      <c r="A15" s="1" t="s">
        <v>90</v>
      </c>
      <c r="B15" s="1">
        <v>53324</v>
      </c>
      <c r="C15" s="1" t="s">
        <v>91</v>
      </c>
      <c r="D15" s="1">
        <v>76</v>
      </c>
      <c r="E15" s="1">
        <v>84</v>
      </c>
      <c r="F15" s="1">
        <v>1784</v>
      </c>
      <c r="G15" s="1">
        <v>0</v>
      </c>
      <c r="H15" s="1">
        <v>0</v>
      </c>
    </row>
    <row r="16" ht="45" spans="1:8">
      <c r="A16" s="1" t="s">
        <v>81</v>
      </c>
      <c r="B16" s="1">
        <v>8192</v>
      </c>
      <c r="C16" s="2" t="s">
        <v>92</v>
      </c>
      <c r="D16" s="1">
        <v>6</v>
      </c>
      <c r="E16" s="1">
        <v>15</v>
      </c>
      <c r="F16" s="1">
        <v>359</v>
      </c>
      <c r="G16" s="1">
        <v>0</v>
      </c>
      <c r="H16" s="1">
        <v>0</v>
      </c>
    </row>
    <row r="17" ht="30" spans="1:8">
      <c r="A17" s="1" t="s">
        <v>93</v>
      </c>
      <c r="B17" s="1">
        <v>25000</v>
      </c>
      <c r="C17" s="1" t="s">
        <v>94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ht="30" spans="1:8">
      <c r="A18" s="1" t="s">
        <v>95</v>
      </c>
      <c r="B18" s="1">
        <v>70132</v>
      </c>
      <c r="C18" s="2" t="s">
        <v>96</v>
      </c>
      <c r="D18" s="1">
        <v>70</v>
      </c>
      <c r="E18" s="1">
        <v>69</v>
      </c>
      <c r="F18" s="1">
        <v>1425</v>
      </c>
      <c r="G18" s="1">
        <v>0</v>
      </c>
      <c r="H18" s="1">
        <v>0</v>
      </c>
    </row>
  </sheetData>
  <mergeCells count="33">
    <mergeCell ref="A1:X1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11:B11"/>
    <mergeCell ref="C11:D11"/>
    <mergeCell ref="G11:H11"/>
    <mergeCell ref="I11:J11"/>
    <mergeCell ref="M11:N11"/>
    <mergeCell ref="O11:P11"/>
    <mergeCell ref="S11:T11"/>
    <mergeCell ref="U11:V11"/>
    <mergeCell ref="A12:B12"/>
    <mergeCell ref="C12:D12"/>
    <mergeCell ref="G12:H12"/>
    <mergeCell ref="I12:J12"/>
    <mergeCell ref="M12:N12"/>
    <mergeCell ref="O12:P12"/>
    <mergeCell ref="S12:T12"/>
    <mergeCell ref="U12:V12"/>
    <mergeCell ref="A2:F3"/>
    <mergeCell ref="G2:L3"/>
    <mergeCell ref="M2:R3"/>
    <mergeCell ref="S2:X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kecil</vt:lpstr>
      <vt:lpstr>besar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2025-02-05T08:09:00Z</dcterms:created>
  <dcterms:modified xsi:type="dcterms:W3CDTF">2025-02-06T06:38:55Z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