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 activeTab="5"/>
  </bookViews>
  <sheets>
    <sheet name="data prom" sheetId="9" r:id="rId1"/>
    <sheet name="data mutasi (2)" sheetId="17" state="hidden" r:id="rId2"/>
    <sheet name="data mutasi" sheetId="8" state="hidden" r:id="rId3"/>
    <sheet name="Mutasi (2)" sheetId="12" state="hidden" r:id="rId4"/>
    <sheet name="petik" sheetId="3" state="hidden" r:id="rId5"/>
    <sheet name="promosi 23" sheetId="11" r:id="rId6"/>
    <sheet name="petik muts" sheetId="15" r:id="rId7"/>
    <sheet name="Amplop" sheetId="14" r:id="rId8"/>
    <sheet name="Sheet1" sheetId="18" r:id="rId9"/>
  </sheets>
  <definedNames>
    <definedName name="_xlnm._FilterDatabase" localSheetId="0" hidden="1">'data prom'!$A$1:$J$103</definedName>
    <definedName name="_xlnm._FilterDatabase" localSheetId="4" hidden="1">petik!$A$1:$G$45</definedName>
    <definedName name="_xlnm._FilterDatabase" localSheetId="2" hidden="1">'data mutasi'!$A$10:$F$37</definedName>
    <definedName name="_xlnm.Print_Area" localSheetId="2">'data mutasi'!$A$1:$E$37</definedName>
    <definedName name="_xlnm.Print_Titles" localSheetId="2">'data mutasi'!$8:$10</definedName>
    <definedName name="_xlnm.Print_Titles" localSheetId="5">'promosi 23'!$6:$7</definedName>
    <definedName name="_xlnm._FilterDatabase" localSheetId="3" hidden="1">'Mutasi (2)'!$A$9:$I$32</definedName>
    <definedName name="_xlnm.Print_Area" localSheetId="3">'Mutasi (2)'!$A$1:$E$32</definedName>
    <definedName name="_xlnm.Print_Titles" localSheetId="3">'Mutasi (2)'!$9:$9</definedName>
    <definedName name="_xlnm.Print_Area" localSheetId="5">'promosi 23'!$A$1:$E$322</definedName>
    <definedName name="_xlnm.Print_Titles" localSheetId="7">Amplop!$3:$3</definedName>
    <definedName name="_xlnm._FilterDatabase" localSheetId="1" hidden="1">'data mutasi (2)'!$A$10:$F$37</definedName>
    <definedName name="_xlnm.Print_Area" localSheetId="1">'data mutasi (2)'!$A$1:$E$37</definedName>
    <definedName name="_xlnm.Print_Titles" localSheetId="1">'data mutasi (2)'!$8:$10</definedName>
  </definedNames>
  <calcPr calcId="144525"/>
</workbook>
</file>

<file path=xl/sharedStrings.xml><?xml version="1.0" encoding="utf-8"?>
<sst xmlns="http://schemas.openxmlformats.org/spreadsheetml/2006/main" count="1555" uniqueCount="737">
  <si>
    <t>No</t>
  </si>
  <si>
    <t>NIP</t>
  </si>
  <si>
    <t>NAMA</t>
  </si>
  <si>
    <t>TTL</t>
  </si>
  <si>
    <t>JABATAN</t>
  </si>
  <si>
    <t>JABATAN BARU</t>
  </si>
  <si>
    <t>UNIT</t>
  </si>
  <si>
    <t>PANGKAT</t>
  </si>
  <si>
    <t>TMT berhenti</t>
  </si>
  <si>
    <t>1.06.01385</t>
  </si>
  <si>
    <t>Adam Priyambodo, S.T.</t>
  </si>
  <si>
    <t>Surabaya, 13-10-1981</t>
  </si>
  <si>
    <t>Manajer Sistem Distribusi Barat</t>
  </si>
  <si>
    <t>Manajer Senior Pelayanan Wilayah Timur</t>
  </si>
  <si>
    <t>Sistem Distribusi Barat</t>
  </si>
  <si>
    <t>Staf Muda I - C/2</t>
  </si>
  <si>
    <t>1.96.01035</t>
  </si>
  <si>
    <t>Mochamad Arfandi, S.H.</t>
  </si>
  <si>
    <t>Surabaya, 03-05-1969</t>
  </si>
  <si>
    <t>Supervisor Pemeliharaan Jaringan Pipa Zona 1</t>
  </si>
  <si>
    <t>Manajer Pelayanan Teknis Timur</t>
  </si>
  <si>
    <t>Sistem Distribusi Timur</t>
  </si>
  <si>
    <t>Staf - C/3</t>
  </si>
  <si>
    <t>1.96.01054</t>
  </si>
  <si>
    <t>Hery Murdianto</t>
  </si>
  <si>
    <t>Surabaya, 16-03-1974</t>
  </si>
  <si>
    <t>Supervisor Pemeliharaan Jaringan Pipa Zona 3</t>
  </si>
  <si>
    <t>Manajer Sistem Distribusi Timur</t>
  </si>
  <si>
    <t>1.96.00946</t>
  </si>
  <si>
    <t>Hudi Sungkono</t>
  </si>
  <si>
    <t>Tulungagung, 13-12-1974</t>
  </si>
  <si>
    <t>Supervisor Pemeliharaan Jaringan Pipa Zona 4</t>
  </si>
  <si>
    <t>1.97.01144</t>
  </si>
  <si>
    <t>Basuni Alwi</t>
  </si>
  <si>
    <t>Sidoarjo, 07-08-1975</t>
  </si>
  <si>
    <t>Pelaksana I - B/4</t>
  </si>
  <si>
    <t>1.06.01416</t>
  </si>
  <si>
    <t>Eko Margono</t>
  </si>
  <si>
    <t>Surabaya, 20-08-1976</t>
  </si>
  <si>
    <t>1.96.01056</t>
  </si>
  <si>
    <t>Shah Reza</t>
  </si>
  <si>
    <t>Surabaya, 05-05-1972</t>
  </si>
  <si>
    <t>Staf Senior Rumah Pompa</t>
  </si>
  <si>
    <t>Sistem Transmisi dan Distribusi Utama</t>
  </si>
  <si>
    <t>1.98.01232</t>
  </si>
  <si>
    <t>Nantje R. Natalina Marpaung</t>
  </si>
  <si>
    <t>Denpasar, 02-01-1968</t>
  </si>
  <si>
    <t>Supervisor Pengawas Pengendalian Keuangan dan Utama</t>
  </si>
  <si>
    <t>Pengawas Keuangan dan Utama</t>
  </si>
  <si>
    <t>1.06.01405</t>
  </si>
  <si>
    <t>Arief Wibowo</t>
  </si>
  <si>
    <t>Mojokerto, 20-09-1985</t>
  </si>
  <si>
    <t>Supervisor Pengawas Pengendalian Operasi dan Pelayanan</t>
  </si>
  <si>
    <t>Pengawas Pengendalian Kinerja</t>
  </si>
  <si>
    <t>1.17.01678</t>
  </si>
  <si>
    <t>Wakhid Sjamsudin</t>
  </si>
  <si>
    <t>Nganjuk, 28-01-1988</t>
  </si>
  <si>
    <t>Supervisor Pengawas Keuangan</t>
  </si>
  <si>
    <t>Staf Muda - C/1</t>
  </si>
  <si>
    <t>1.17.01662</t>
  </si>
  <si>
    <t>Ahmad Zamroni</t>
  </si>
  <si>
    <t>Surabaya, 15-11-1983</t>
  </si>
  <si>
    <t>Supervisor Pengawas Operasional</t>
  </si>
  <si>
    <t>1.14.01661</t>
  </si>
  <si>
    <t>Syahroni Arif Firmansyah</t>
  </si>
  <si>
    <t>Surabaya, 02-12-1992</t>
  </si>
  <si>
    <t>Staf Senior Pelayanan Teknis Zona 4</t>
  </si>
  <si>
    <t xml:space="preserve">Supervisor Pelayanan Teknis Zona 4  </t>
  </si>
  <si>
    <t>Pelayanan Teknis Barat</t>
  </si>
  <si>
    <t>Pelaksana - B/3</t>
  </si>
  <si>
    <t>1.17.01670</t>
  </si>
  <si>
    <t>Frederick Adi Mulyatmoko</t>
  </si>
  <si>
    <t>Yogyakarta, 28-03-1982</t>
  </si>
  <si>
    <t>Staf Senior Perencanaan Proses Produksi dan Pemeliharaan Sipil</t>
  </si>
  <si>
    <r>
      <rPr>
        <sz val="11"/>
        <color rgb="FF000000"/>
        <rFont val="Calibri"/>
        <charset val="134"/>
      </rPr>
      <t>Supervisor Pemeliharaan Sipil Produksi</t>
    </r>
  </si>
  <si>
    <t>Perencanaan Proses dan Pemeliharaan</t>
  </si>
  <si>
    <t>1.06.01438</t>
  </si>
  <si>
    <t>Romi Marsa</t>
  </si>
  <si>
    <t>Malang, 15-11-1984</t>
  </si>
  <si>
    <t>Staf Senior Bagian Akuntansi</t>
  </si>
  <si>
    <t>Akuntansi</t>
  </si>
  <si>
    <t>1.17.01682</t>
  </si>
  <si>
    <t>Devi Septian Saputri</t>
  </si>
  <si>
    <t>Sidoarjo, 18-09-1988</t>
  </si>
  <si>
    <t>1.17.01754</t>
  </si>
  <si>
    <t>Fajar Al Madani</t>
  </si>
  <si>
    <t>Surabaya, 21-02-1989</t>
  </si>
  <si>
    <t>Pelaksana Muda I - B/2</t>
  </si>
  <si>
    <t>1.17.01822</t>
  </si>
  <si>
    <t>Putu Nenti Agustin</t>
  </si>
  <si>
    <t>Jombang, 28-08-1994</t>
  </si>
  <si>
    <t>1.17.01833</t>
  </si>
  <si>
    <t>Rian Nur Andini</t>
  </si>
  <si>
    <t>Pati, 24-11-1994</t>
  </si>
  <si>
    <t>1.17.01858</t>
  </si>
  <si>
    <t>Tri Kusumawati Azis</t>
  </si>
  <si>
    <t>Lamongan, 19-07-1990</t>
  </si>
  <si>
    <t>1.17.01859</t>
  </si>
  <si>
    <t>Tri Rahmadiyani Nur Amsiyah</t>
  </si>
  <si>
    <t>Sidoarjo, 25-01-1993</t>
  </si>
  <si>
    <t>1.96.00920</t>
  </si>
  <si>
    <t>M. Sapto Margono</t>
  </si>
  <si>
    <t>Sidoarjo, 13-06-1968</t>
  </si>
  <si>
    <t>1.98.01196</t>
  </si>
  <si>
    <t>Dwi Pujiningtiyas, S.E.</t>
  </si>
  <si>
    <t>Surabaya, 02-09-1972</t>
  </si>
  <si>
    <t>1.17.01719</t>
  </si>
  <si>
    <t>Anis Nurul Masitoh</t>
  </si>
  <si>
    <t>Ponorogo, 26-06-1995</t>
  </si>
  <si>
    <t>Staf Senior Bagian Anggaran dan Kas</t>
  </si>
  <si>
    <t>Anggaran dan Kas</t>
  </si>
  <si>
    <t>1.17.01746</t>
  </si>
  <si>
    <t>Dyan Nurul Rinanti</t>
  </si>
  <si>
    <t>Surabaya, 12-11-1993</t>
  </si>
  <si>
    <t>1.17.01759</t>
  </si>
  <si>
    <t>Faundria Mega Prawesti</t>
  </si>
  <si>
    <t>Kediri, 07-11-1993</t>
  </si>
  <si>
    <t>1.17.01764</t>
  </si>
  <si>
    <t>Furi Hikmawati</t>
  </si>
  <si>
    <t>Pasuruan, 15-05-1992</t>
  </si>
  <si>
    <t>1.96.01062</t>
  </si>
  <si>
    <t>Basrini</t>
  </si>
  <si>
    <t>Trenggalek, 18-05-1968</t>
  </si>
  <si>
    <t>1.17.01725</t>
  </si>
  <si>
    <t>Arul Ristavia Wardatul Mala</t>
  </si>
  <si>
    <t>Kediri, 15-01-1994</t>
  </si>
  <si>
    <t>Staf Senior Bagian Rekening dan Pembayaran</t>
  </si>
  <si>
    <t>Rekening dan Pembayaran</t>
  </si>
  <si>
    <t>1.17.01730</t>
  </si>
  <si>
    <t>Chindy santoso</t>
  </si>
  <si>
    <t>Surabaya, 19-09-1993</t>
  </si>
  <si>
    <t>1.17.01771</t>
  </si>
  <si>
    <t>Hudi Setyanto</t>
  </si>
  <si>
    <t>Surabaya, 02-12-1983</t>
  </si>
  <si>
    <t>1.17.01772</t>
  </si>
  <si>
    <t>Imam Chanafi</t>
  </si>
  <si>
    <t>Surabaya, 07-07-1993</t>
  </si>
  <si>
    <t>1.90.00760</t>
  </si>
  <si>
    <t>Umi Hasanah</t>
  </si>
  <si>
    <t>Tuban, 22-12-1969</t>
  </si>
  <si>
    <t>1.07.01492</t>
  </si>
  <si>
    <t>Maulana Sarip B.</t>
  </si>
  <si>
    <t>Surabaya, 24-10-1972</t>
  </si>
  <si>
    <t>Staf Senior Bagian Laboratorium Pengujian Air</t>
  </si>
  <si>
    <t>Laboratorium Pengujian Air</t>
  </si>
  <si>
    <t>1.17.01849</t>
  </si>
  <si>
    <t>Sonny Ernawan</t>
  </si>
  <si>
    <t>Madiun, 07-07-1995</t>
  </si>
  <si>
    <t>1.96.00956</t>
  </si>
  <si>
    <t>Taufikur Rohman</t>
  </si>
  <si>
    <t>Lamongan, 09-08-1975</t>
  </si>
  <si>
    <t>1.09.01530</t>
  </si>
  <si>
    <t>Tanto Nurhadi, A.Md.</t>
  </si>
  <si>
    <t>Surabaya, 03-07-1981</t>
  </si>
  <si>
    <t>Staf Senior Bagian Pengendalian Proses dan Energi</t>
  </si>
  <si>
    <t>Pengendalian Proses dan Energi</t>
  </si>
  <si>
    <t>1.17.01693</t>
  </si>
  <si>
    <t>Abdul Gofur</t>
  </si>
  <si>
    <t>Surabaya, 20-08-1992</t>
  </si>
  <si>
    <t>1.17.01724</t>
  </si>
  <si>
    <t>Aris Aditya Ramadhan</t>
  </si>
  <si>
    <t>Sidoarjo, 31-01-1995</t>
  </si>
  <si>
    <t>Staf Senior Bagian Pemeliharaan Produksi</t>
  </si>
  <si>
    <t>1.17.01745</t>
  </si>
  <si>
    <t>Dwi Rizki Januar</t>
  </si>
  <si>
    <t>Sidoarjo, 13-01-1990</t>
  </si>
  <si>
    <t>1.17.01762</t>
  </si>
  <si>
    <t>Fery Pratama</t>
  </si>
  <si>
    <t>Ngawi, 12-06-1989</t>
  </si>
  <si>
    <t>1.17.01848</t>
  </si>
  <si>
    <t>Siswo Adi Carito</t>
  </si>
  <si>
    <t>Madiun, 17-08-1992</t>
  </si>
  <si>
    <t>1.05.01278</t>
  </si>
  <si>
    <t>Agus Irwanto</t>
  </si>
  <si>
    <t>Surabaya, 11-10-1976</t>
  </si>
  <si>
    <t>Staf Senior Bagian Layanan Internal</t>
  </si>
  <si>
    <t>Layanan Internal</t>
  </si>
  <si>
    <t>1.11.01601</t>
  </si>
  <si>
    <t>Jamin</t>
  </si>
  <si>
    <t>Madiun, 16-09-1972</t>
  </si>
  <si>
    <t>1.17.01862</t>
  </si>
  <si>
    <t>Utoh Sampurno Yudo</t>
  </si>
  <si>
    <t>Surabaya, 04-08-1994</t>
  </si>
  <si>
    <t>1.96.00989</t>
  </si>
  <si>
    <t>Romy Setyawan</t>
  </si>
  <si>
    <t>Surabaya, 08-02-1972</t>
  </si>
  <si>
    <t>1.05.01311</t>
  </si>
  <si>
    <t>Tresno Utomo</t>
  </si>
  <si>
    <t>Surabaya, 01-09-1979</t>
  </si>
  <si>
    <t>Staf Senior Bagian Produksi Karang Pilang</t>
  </si>
  <si>
    <t>Produksi Karang Pilang</t>
  </si>
  <si>
    <t>1.05.01329</t>
  </si>
  <si>
    <t>Janapan</t>
  </si>
  <si>
    <t>Sidoarjo, 17-08-1972</t>
  </si>
  <si>
    <t>1.05.01331</t>
  </si>
  <si>
    <t>Achirul Romadhon</t>
  </si>
  <si>
    <t>Surabaya, 19-11-1971</t>
  </si>
  <si>
    <t>1.06.01400</t>
  </si>
  <si>
    <t>Akhmad Iriyanto</t>
  </si>
  <si>
    <t>Surabaya, 19-06-1975</t>
  </si>
  <si>
    <t>1.07.01476</t>
  </si>
  <si>
    <t>Jufri</t>
  </si>
  <si>
    <t>Surabaya, 19-11-1977</t>
  </si>
  <si>
    <t>1.09.01532</t>
  </si>
  <si>
    <t>Alfian Kusuma Permana</t>
  </si>
  <si>
    <t>Banyuwangi, 11-07-1989</t>
  </si>
  <si>
    <t>1.09.01555</t>
  </si>
  <si>
    <t>Garto Dwi Suyono</t>
  </si>
  <si>
    <t>Sidoarjo, 31-12-1987</t>
  </si>
  <si>
    <t>1.09.01573</t>
  </si>
  <si>
    <t>Bayu Satria Pratama</t>
  </si>
  <si>
    <t>Probolinggo, 23-06-1988</t>
  </si>
  <si>
    <t>1.17.01792</t>
  </si>
  <si>
    <t>Mochammad Eggie Aldrian Frans E.</t>
  </si>
  <si>
    <t>Surabaya, 24-11-1993</t>
  </si>
  <si>
    <t>1.17.01799</t>
  </si>
  <si>
    <t>Muhamad Febri Afriyanto</t>
  </si>
  <si>
    <t>Temanggung, 22-02-1992</t>
  </si>
  <si>
    <t>1.90.00752</t>
  </si>
  <si>
    <t>Ifan Machfud</t>
  </si>
  <si>
    <t>Sidoarjo, 21-06-1969</t>
  </si>
  <si>
    <t>1.96.01036</t>
  </si>
  <si>
    <t>Dedy Koeswanto</t>
  </si>
  <si>
    <t>Surabaya, 24-06-1970</t>
  </si>
  <si>
    <t>1.97.01169</t>
  </si>
  <si>
    <t>Irjik Abdullah</t>
  </si>
  <si>
    <t>Sidoarjo, 05-05-1972</t>
  </si>
  <si>
    <t>1.98.01252</t>
  </si>
  <si>
    <t>Agung Wijaya</t>
  </si>
  <si>
    <t>Surabaya, 09-04-1971</t>
  </si>
  <si>
    <t>1.98.01267</t>
  </si>
  <si>
    <t>Mujiyanto</t>
  </si>
  <si>
    <t>Nganjuk, 06-04-1969</t>
  </si>
  <si>
    <t>1.98.01270</t>
  </si>
  <si>
    <t>Sutadji</t>
  </si>
  <si>
    <t>Surabaya, 14-07-1972</t>
  </si>
  <si>
    <t>1.05.01279</t>
  </si>
  <si>
    <t>Edy Irawan</t>
  </si>
  <si>
    <t>Surabaya, 03-04-1972</t>
  </si>
  <si>
    <t>Staf Senior Bagian Produksi Ngagel</t>
  </si>
  <si>
    <t>Produksi Ngagel</t>
  </si>
  <si>
    <t>1.05.01326</t>
  </si>
  <si>
    <t>Samsul Mugi Mulyono</t>
  </si>
  <si>
    <t>Surabaya, 13-02-1971</t>
  </si>
  <si>
    <t>1.07.01470</t>
  </si>
  <si>
    <t>Feri Gunawan</t>
  </si>
  <si>
    <t>Surabaya, 24-02-1978</t>
  </si>
  <si>
    <t>1.11.01602</t>
  </si>
  <si>
    <t>Syafiudin Maulidi</t>
  </si>
  <si>
    <t>Surabaya, 19-02-1979</t>
  </si>
  <si>
    <t>1.17.01694</t>
  </si>
  <si>
    <t>Achmad Achyar</t>
  </si>
  <si>
    <t>Gresik, 13-08-1993</t>
  </si>
  <si>
    <t>1.17.01791</t>
  </si>
  <si>
    <t>Mochamad Zainudin</t>
  </si>
  <si>
    <t>Surabaya, 21-09-1991</t>
  </si>
  <si>
    <t>1.17.01803</t>
  </si>
  <si>
    <t>Muhammad Hadi Qayyum</t>
  </si>
  <si>
    <t>Gresik, 18-01-1996</t>
  </si>
  <si>
    <t>1.90.00754</t>
  </si>
  <si>
    <t>Gunawan</t>
  </si>
  <si>
    <t>Surabaya, 08-05-1968</t>
  </si>
  <si>
    <t>1.92.00847</t>
  </si>
  <si>
    <t>Siswoyo</t>
  </si>
  <si>
    <t>Manado, 17-04-1970</t>
  </si>
  <si>
    <t>1.92.01095</t>
  </si>
  <si>
    <t>Riyono</t>
  </si>
  <si>
    <t>Surabaya, 29-04-1971</t>
  </si>
  <si>
    <t>1.96.00906</t>
  </si>
  <si>
    <t>Atim Riyadi</t>
  </si>
  <si>
    <t>Surabaya, 13-11-1967</t>
  </si>
  <si>
    <t>1.96.01063</t>
  </si>
  <si>
    <t>Moch. Safii</t>
  </si>
  <si>
    <t>Surabaya, 27-05-1970</t>
  </si>
  <si>
    <t>1.97.01093</t>
  </si>
  <si>
    <t>Lestari Suprihatin</t>
  </si>
  <si>
    <t>Jombang, 29-03-1974</t>
  </si>
  <si>
    <t>1.97.01160</t>
  </si>
  <si>
    <t>Sutrisno Wibowo</t>
  </si>
  <si>
    <t>Yogyakarta, 14-12-1972</t>
  </si>
  <si>
    <t>1.97.01161</t>
  </si>
  <si>
    <t>Suyanto</t>
  </si>
  <si>
    <t>Pasuruan, 08-07-1969</t>
  </si>
  <si>
    <t>1.97.01165</t>
  </si>
  <si>
    <t>Hari Kistijoadi</t>
  </si>
  <si>
    <t>Surabaya, 11-09-1967</t>
  </si>
  <si>
    <t>1.98.01224</t>
  </si>
  <si>
    <t>Kholis Fahmi Suaidi</t>
  </si>
  <si>
    <t>Lamongan, 01-06-1973</t>
  </si>
  <si>
    <t>1.05.01296</t>
  </si>
  <si>
    <t>Sulkan</t>
  </si>
  <si>
    <t>Mojokerto, 29-05-1975</t>
  </si>
  <si>
    <t>Staf Senior Bagian Sistem Transmisi dan Distribusi Utama</t>
  </si>
  <si>
    <t>1.14.01657</t>
  </si>
  <si>
    <t>Rovi Andriyono</t>
  </si>
  <si>
    <t>Probolinggo, 11-09-1988</t>
  </si>
  <si>
    <t>1.14.01660</t>
  </si>
  <si>
    <t>Slamet Catur Pramono</t>
  </si>
  <si>
    <t>Pasuruan, 25-10-1993</t>
  </si>
  <si>
    <t>1.17.01793</t>
  </si>
  <si>
    <t>Mochammad Lukman</t>
  </si>
  <si>
    <t>Pasuruan, 21-06-1994</t>
  </si>
  <si>
    <t>1.05.01332</t>
  </si>
  <si>
    <t>Wiji</t>
  </si>
  <si>
    <t>Blora, 21-11-1969</t>
  </si>
  <si>
    <t>Pemeliharaan Produksi</t>
  </si>
  <si>
    <t>1.17.01856</t>
  </si>
  <si>
    <t>Terindra Wahyu Laturusi</t>
  </si>
  <si>
    <t>Surabaya, 24-05-1994</t>
  </si>
  <si>
    <t>1.98.01214</t>
  </si>
  <si>
    <t>Farikah</t>
  </si>
  <si>
    <t>Surabaya, 09-03-1974</t>
  </si>
  <si>
    <t>1.06.01444</t>
  </si>
  <si>
    <t>Teguh Wiyono</t>
  </si>
  <si>
    <t>Surabaya, 16-11-1981</t>
  </si>
  <si>
    <t>Staf Senior Bagian Logistik</t>
  </si>
  <si>
    <t>Logistik</t>
  </si>
  <si>
    <t>1.09.01541</t>
  </si>
  <si>
    <t>Sulfiah Maharani</t>
  </si>
  <si>
    <t>Gresik, 13-01-1990</t>
  </si>
  <si>
    <t>1.17.01769</t>
  </si>
  <si>
    <t>Hendrik Kusuma Wardani</t>
  </si>
  <si>
    <t>Sidoarjo, 19-02-1990</t>
  </si>
  <si>
    <t>1.95.00814</t>
  </si>
  <si>
    <t>Siti Mariyatin</t>
  </si>
  <si>
    <t>Nganjuk, 22-07-1969</t>
  </si>
  <si>
    <t>1.96.00959</t>
  </si>
  <si>
    <t>Arif Rahman Hakim</t>
  </si>
  <si>
    <t>Surabaya, 18-07-1974</t>
  </si>
  <si>
    <t>1.14.01647</t>
  </si>
  <si>
    <t>Jazzy Mahendra Putrajala</t>
  </si>
  <si>
    <t>Madiun, 21-01-1991</t>
  </si>
  <si>
    <t>Staf Senior Bagian Pengadaan</t>
  </si>
  <si>
    <t>Pengadaan</t>
  </si>
  <si>
    <t>1.14.01649</t>
  </si>
  <si>
    <t>Lia Kristinawati</t>
  </si>
  <si>
    <t>Surabaya, 08-06-1993</t>
  </si>
  <si>
    <t>1.05.01299</t>
  </si>
  <si>
    <t>Dwi Prasetyo Rahardjo</t>
  </si>
  <si>
    <t>Surabaya, 07-11-1975</t>
  </si>
  <si>
    <t>Staf Senior Bagian Personalia dan Keselamatan dan Kesehatan Kerja</t>
  </si>
  <si>
    <t>Personalia dan Keselamatan dan Kesehatan Kerja</t>
  </si>
  <si>
    <t>1.98.01211</t>
  </si>
  <si>
    <t>Tri Purwanto</t>
  </si>
  <si>
    <t>Surabaya, 07-01-1973</t>
  </si>
  <si>
    <t>1.96.01031</t>
  </si>
  <si>
    <t>Moh. Arief Budiman</t>
  </si>
  <si>
    <t>Surabaya, 18-07-1971</t>
  </si>
  <si>
    <t>1.17.01692</t>
  </si>
  <si>
    <t>A. Zainuddin</t>
  </si>
  <si>
    <t>Lamongan, 24-11-1991</t>
  </si>
  <si>
    <t>Staf Bagian Hubungan Pelanggan</t>
  </si>
  <si>
    <t>Staf Senior Bagian Hubungan Pelanggan</t>
  </si>
  <si>
    <t>Hubungan Pelanggan</t>
  </si>
  <si>
    <t>1.06.01453</t>
  </si>
  <si>
    <t>Mustakim</t>
  </si>
  <si>
    <t>Lamongan, 17-06-1968</t>
  </si>
  <si>
    <t>1.07.01474</t>
  </si>
  <si>
    <t>Hidayat Purbo Sasongko</t>
  </si>
  <si>
    <t>Surabaya, 11-07-1981</t>
  </si>
  <si>
    <t>1.17.01737</t>
  </si>
  <si>
    <t>Deny Eka Pratama</t>
  </si>
  <si>
    <t>Tuban, 30-06-1996</t>
  </si>
  <si>
    <t>1.17.01800</t>
  </si>
  <si>
    <t>Muhammad Ardyansyah</t>
  </si>
  <si>
    <t>Sidoarjo, 11-01-1991</t>
  </si>
  <si>
    <t>1.17.01814</t>
  </si>
  <si>
    <t>Nur Kholis Ikhsan</t>
  </si>
  <si>
    <t>Sidoarjo, 09-03-1991</t>
  </si>
  <si>
    <t>1.17.01865</t>
  </si>
  <si>
    <t>Wildan Navyri Fauzy</t>
  </si>
  <si>
    <t>Surabaya, 27-04-1994</t>
  </si>
  <si>
    <t>Lampiran Keputusan Direksi PDAM Surya Sembada Kota Surabaya</t>
  </si>
  <si>
    <r>
      <rPr>
        <sz val="11.5"/>
        <color theme="0"/>
        <rFont val="Arial"/>
        <charset val="0"/>
      </rPr>
      <t>147</t>
    </r>
    <r>
      <rPr>
        <sz val="11.5"/>
        <rFont val="Arial"/>
        <charset val="0"/>
      </rPr>
      <t xml:space="preserve">   Tahun 2023</t>
    </r>
  </si>
  <si>
    <t>N A M A</t>
  </si>
  <si>
    <t>PANGKAT / GOL / RUANG</t>
  </si>
  <si>
    <t>JABATAN LAMA</t>
  </si>
  <si>
    <t>TEMPAT/TANGGAL LAHIR</t>
  </si>
  <si>
    <t>Trisna Hadi Sanjaya, S.T.</t>
  </si>
  <si>
    <t>Staf I - C/4</t>
  </si>
  <si>
    <t>1.06.01379</t>
  </si>
  <si>
    <t>Surabaya, 24-05-1981</t>
  </si>
  <si>
    <t>Manajer Produksi Ngagel</t>
  </si>
  <si>
    <t>Ahli Muda Sub Direktorat Produksi dan Distribusi</t>
  </si>
  <si>
    <t>1.08.01498</t>
  </si>
  <si>
    <t>Nasrul Amir, S.Kom.</t>
  </si>
  <si>
    <t>Mojokerto, 09-09-1982</t>
  </si>
  <si>
    <t>Manajer Teknologi Sistem Informasi</t>
  </si>
  <si>
    <t>Ahli Muda Sub Direktorat Kelola Sumber Daya Manusia</t>
  </si>
  <si>
    <t>1.09.01512</t>
  </si>
  <si>
    <t>Rachmadhani Kristianti, S.T.</t>
  </si>
  <si>
    <t>Balikpapan, 05-09-1976</t>
  </si>
  <si>
    <t>Supervisor Standardisasi</t>
  </si>
  <si>
    <t>Supervisor Kinerja</t>
  </si>
  <si>
    <t>1.17.01768</t>
  </si>
  <si>
    <t>Hendra Resmawan</t>
  </si>
  <si>
    <t>Sleman, 08-01-1991</t>
  </si>
  <si>
    <t>Staf Senior Bagian Pemeliharaan Ngagel</t>
  </si>
  <si>
    <t>Staf Senior Sub Direktorat Produksi dan Distribusi</t>
  </si>
  <si>
    <t>1.96.00961</t>
  </si>
  <si>
    <t>Hyuli Antoni</t>
  </si>
  <si>
    <t>Surabaya / 4 Juli 1971</t>
  </si>
  <si>
    <t>Staf Bagian Sistem Transmisi Distribusi</t>
  </si>
  <si>
    <t>Staf Bagian Produksi Karang Pilang</t>
  </si>
  <si>
    <t>1.17.01739</t>
  </si>
  <si>
    <t>Diko Fitra Rakhman Ashari</t>
  </si>
  <si>
    <t>Surabaya, 02-04-1993</t>
  </si>
  <si>
    <t>Staf Bagian Produksi Ngagel</t>
  </si>
  <si>
    <t>Staf Bagian Laboratorium Pengujian Air</t>
  </si>
  <si>
    <t>Direksi Perusahaan Daerah Air Minum</t>
  </si>
  <si>
    <t>Manajer Senior Kelola SDM</t>
  </si>
  <si>
    <t>Surya Sembada Kota Surabaya</t>
  </si>
  <si>
    <t>DIREKTUR UTAMA</t>
  </si>
  <si>
    <t>ttd</t>
  </si>
  <si>
    <t>AGUNG WURDIYANTO, ST</t>
  </si>
  <si>
    <t>ARIEF WISNU CAHYONO</t>
  </si>
  <si>
    <t>147   Tahun 2023</t>
  </si>
  <si>
    <t>urut</t>
  </si>
  <si>
    <t>nip</t>
  </si>
  <si>
    <t>nama</t>
  </si>
  <si>
    <t>ttl</t>
  </si>
  <si>
    <t>pangkat</t>
  </si>
  <si>
    <t>jabatan lama</t>
  </si>
  <si>
    <t>Jabatan baru</t>
  </si>
  <si>
    <t>Saptarini, S.H.</t>
  </si>
  <si>
    <t>Manajer Hukum</t>
  </si>
  <si>
    <t>Manajer Pengawas Keuangan dan Umum</t>
  </si>
  <si>
    <t>1.07.01466</t>
  </si>
  <si>
    <t>Bambang Sudarmanto</t>
  </si>
  <si>
    <t>Surabaya, 20-08-1985</t>
  </si>
  <si>
    <t>Staf Senior Analisis Pemakaian Air</t>
  </si>
  <si>
    <t>Staf Senior Bagian Perencanaan Proses dan Pemeliharaan</t>
  </si>
  <si>
    <t>1.96.01066</t>
  </si>
  <si>
    <t>1.07.01469</t>
  </si>
  <si>
    <t>Dedy Erwanto</t>
  </si>
  <si>
    <t>Surabaya, 20-11-1982</t>
  </si>
  <si>
    <t>Staf Senior Administrasi Subdit Kelola Sumber Daya Manusia</t>
  </si>
  <si>
    <t>PULAU MANDI / 4 Oktober 1971</t>
  </si>
  <si>
    <t>1.06.01408</t>
  </si>
  <si>
    <t>Bambang Irawan</t>
  </si>
  <si>
    <t>Pasuruan, 28-06-1984</t>
  </si>
  <si>
    <t>Ricky Hendra Wardana, S.H.</t>
  </si>
  <si>
    <t>Supervisor Advokasi</t>
  </si>
  <si>
    <t>1.14.01630</t>
  </si>
  <si>
    <t>Shohih Zaki, A.Md.</t>
  </si>
  <si>
    <t>Pamekasan, 13-03-1989</t>
  </si>
  <si>
    <t>Staf Senior Pengembangan Sumber Daya Manusia</t>
  </si>
  <si>
    <t>1.06.01373</t>
  </si>
  <si>
    <t>Maharti Mustikahardieni, S.H.</t>
  </si>
  <si>
    <t>Staf Senior Administrasi Pengadaan</t>
  </si>
  <si>
    <t>1.06.01358</t>
  </si>
  <si>
    <t>Surabaya / 26 Agustus 1977</t>
  </si>
  <si>
    <t>Retno Dwi Ernawati, S.H.</t>
  </si>
  <si>
    <t>Staf Senior Administrasi Sumber Daya Manusia dan Hubungan Industrial</t>
  </si>
  <si>
    <t>Ahli Pratama Sub Direktorat Kelola Sumber Daya Manusia</t>
  </si>
  <si>
    <t>1.06.01371</t>
  </si>
  <si>
    <t>Surabaya, 01-03-1981</t>
  </si>
  <si>
    <t>Untuk Petikan yang Sah Sesuai Dengan Aslinya</t>
  </si>
  <si>
    <t>1.14.01624</t>
  </si>
  <si>
    <t>Maharani Puspayana, A.Md.</t>
  </si>
  <si>
    <t>Bekasi, 08-08-1989</t>
  </si>
  <si>
    <t>Staf Bagian Akuntansi</t>
  </si>
  <si>
    <t>1.17.01840</t>
  </si>
  <si>
    <t>Rocmat Basuki</t>
  </si>
  <si>
    <t>Magetan, 19-06-1995</t>
  </si>
  <si>
    <t>1.17.01866</t>
  </si>
  <si>
    <t>Wisnu Yuda Prastya</t>
  </si>
  <si>
    <t>Surabaya, 27-02-1991</t>
  </si>
  <si>
    <t>1.96.00940</t>
  </si>
  <si>
    <t>Imam Mustofa</t>
  </si>
  <si>
    <t>Surabaya, 26-06-1970</t>
  </si>
  <si>
    <t>1.17.01756</t>
  </si>
  <si>
    <t>Farid Eksanto</t>
  </si>
  <si>
    <t>Nganjuk, 21-12-1991</t>
  </si>
  <si>
    <t>Staf Bagian Logistik</t>
  </si>
  <si>
    <t>1.17.01818</t>
  </si>
  <si>
    <t>Nurcahyo Dwi Laksono Asriyanto</t>
  </si>
  <si>
    <t>Sidoarjo, 10-09-1990</t>
  </si>
  <si>
    <t>1.17.01821</t>
  </si>
  <si>
    <t>Priyo Utomo</t>
  </si>
  <si>
    <t>Surabaya, 01-07-1990</t>
  </si>
  <si>
    <t>1.87.00657</t>
  </si>
  <si>
    <t>M. Umar</t>
  </si>
  <si>
    <t>Surabaya, 31-10-1967</t>
  </si>
  <si>
    <t>Staf Bagian Pelayanan Teknis Barat</t>
  </si>
  <si>
    <t>Staf Senior Bagian Pelayanan Teknis Barat</t>
  </si>
  <si>
    <t>1.96.01064</t>
  </si>
  <si>
    <t>Ineke Retnowati</t>
  </si>
  <si>
    <t>Surabaya, 15-10-1973</t>
  </si>
  <si>
    <t>1.17.01675</t>
  </si>
  <si>
    <t>Surios Ramisda</t>
  </si>
  <si>
    <t>Surabaya, 07-02-1990</t>
  </si>
  <si>
    <t>Staf Bagian Pelayanan Teknis Timur</t>
  </si>
  <si>
    <t>Staf Senior Bagian Pelayanan Teknis Timur</t>
  </si>
  <si>
    <t>1.17.01733</t>
  </si>
  <si>
    <t>Danny Erwanto</t>
  </si>
  <si>
    <t>Jombang, 09-05-1993</t>
  </si>
  <si>
    <t>1.17.01782</t>
  </si>
  <si>
    <t>Machfud Fauji Santoso</t>
  </si>
  <si>
    <t>Sidoarjo, 30-07-1992</t>
  </si>
  <si>
    <t>1.17.01797</t>
  </si>
  <si>
    <t>Moses Emanuel Syautta</t>
  </si>
  <si>
    <t>Cilacap, 08-03-1994</t>
  </si>
  <si>
    <t>1.17.01855</t>
  </si>
  <si>
    <t>Syuchmawati</t>
  </si>
  <si>
    <t>Sidoarjo, 27-06-1993</t>
  </si>
  <si>
    <t>1.90.00904</t>
  </si>
  <si>
    <t>Nurul Anwar</t>
  </si>
  <si>
    <t>Surabaya, 06-03-1968</t>
  </si>
  <si>
    <t>1.96.00933</t>
  </si>
  <si>
    <t>Lilis Solichah</t>
  </si>
  <si>
    <t>Surabaya, 25-10-1974</t>
  </si>
  <si>
    <t>1.97.01117</t>
  </si>
  <si>
    <t>Muhtadin</t>
  </si>
  <si>
    <t>Lamongan, 30-06-1971</t>
  </si>
  <si>
    <t>1.17.01774</t>
  </si>
  <si>
    <t>Irfan Setyawan</t>
  </si>
  <si>
    <t>Surabaya, 13-05-1996</t>
  </si>
  <si>
    <t>Staf Bagian Pemakaian Air</t>
  </si>
  <si>
    <t>Staf Senior Bagian Pemakaian Air</t>
  </si>
  <si>
    <t>1.14.01658</t>
  </si>
  <si>
    <t>Sandi Irawan</t>
  </si>
  <si>
    <t>Nganjuk, 08-09-1990</t>
  </si>
  <si>
    <t>Staf Bagian Pemeliharaan Karang Pilang</t>
  </si>
  <si>
    <t>Staf Senior Bagian Pemeliharaan Karang Pilang</t>
  </si>
  <si>
    <t>1.17.01758</t>
  </si>
  <si>
    <t>Fatkhurrahman</t>
  </si>
  <si>
    <t>Surabaya, 20-05-1993</t>
  </si>
  <si>
    <t>1.17.01801</t>
  </si>
  <si>
    <t>Muhammad Ari Midyanto</t>
  </si>
  <si>
    <t>Jombang, 25-06-1994</t>
  </si>
  <si>
    <t>1.17.01805</t>
  </si>
  <si>
    <t>Muhammad Romli</t>
  </si>
  <si>
    <t>Lamongan, 07-07-1995</t>
  </si>
  <si>
    <t>Staf Bagian Pemeliharaan Ngagel</t>
  </si>
  <si>
    <t>1.17.01790</t>
  </si>
  <si>
    <t>Mochamad Novan Indarto</t>
  </si>
  <si>
    <t>Surabaya, 21-11-1992</t>
  </si>
  <si>
    <t>1.17.01710</t>
  </si>
  <si>
    <t>Ahmad Rais Setyo Laksono</t>
  </si>
  <si>
    <t>Sidoarjo, 29-05-1995</t>
  </si>
  <si>
    <t>Staf Bagian Pengadaan</t>
  </si>
  <si>
    <t>1.17.01717</t>
  </si>
  <si>
    <t>Angga Dwi Atmoko</t>
  </si>
  <si>
    <t>Surabaya, 22-12-1993</t>
  </si>
  <si>
    <t>1.17.01817</t>
  </si>
  <si>
    <t>Nur Laili</t>
  </si>
  <si>
    <t>Gresik, 05-09-1994</t>
  </si>
  <si>
    <t>Staf Senior Administrasi Pengadaan dan Logistik</t>
  </si>
  <si>
    <t>1.17.01826</t>
  </si>
  <si>
    <t>Ragil Saputro</t>
  </si>
  <si>
    <t>Cilacap, 16-11-1981</t>
  </si>
  <si>
    <t>1.17.01664</t>
  </si>
  <si>
    <t>Angga Christian Hananta</t>
  </si>
  <si>
    <t>Surabaya, 09-07-1988</t>
  </si>
  <si>
    <t>Staf Bagian Pengendalian Proses</t>
  </si>
  <si>
    <t>Staf Senior Bagian Pengendalian Proses</t>
  </si>
  <si>
    <t>1.17.01735</t>
  </si>
  <si>
    <t>Dede Ariyanto</t>
  </si>
  <si>
    <t>Surabaya, 14-12-1994</t>
  </si>
  <si>
    <t>1.14.01634</t>
  </si>
  <si>
    <t>A. Imaduddin</t>
  </si>
  <si>
    <t>Lamongan, 06-08-1993</t>
  </si>
  <si>
    <t>Staf Bagian Perencanaan Proses dan Pemeliharaan</t>
  </si>
  <si>
    <t>1.17.01684</t>
  </si>
  <si>
    <t>Muchammad Rizfandi Perdana P.</t>
  </si>
  <si>
    <t>Surabaya, 10-02-1989</t>
  </si>
  <si>
    <t>1.17.01715</t>
  </si>
  <si>
    <t>Andri Agung Prakoso</t>
  </si>
  <si>
    <t>Surabaya, 08-05-1995</t>
  </si>
  <si>
    <t>1.17.01742</t>
  </si>
  <si>
    <t>Dodi Prayogi</t>
  </si>
  <si>
    <t>Surabaya, 11-05-1994</t>
  </si>
  <si>
    <t>1.17.01755</t>
  </si>
  <si>
    <t>Farid Abdul Fatah</t>
  </si>
  <si>
    <t>Sidoarjo, 07-05-1992</t>
  </si>
  <si>
    <t>1.17.01767</t>
  </si>
  <si>
    <t>Hari Santoso</t>
  </si>
  <si>
    <t>Pasuruan, 14-11-1991</t>
  </si>
  <si>
    <t>1.17.01828</t>
  </si>
  <si>
    <t>Ramadhan Mubarok</t>
  </si>
  <si>
    <t>Gresik, 08-02-1995</t>
  </si>
  <si>
    <t>1.17.01836</t>
  </si>
  <si>
    <t>Rifaldi Winarto</t>
  </si>
  <si>
    <t>Surabaya, 26-09-1994</t>
  </si>
  <si>
    <t>1.17.01844</t>
  </si>
  <si>
    <t>Saiful Ma'arif</t>
  </si>
  <si>
    <t>Tulungagung, 27-12-1991</t>
  </si>
  <si>
    <t>1.95.00890</t>
  </si>
  <si>
    <t>Umi Kholidah</t>
  </si>
  <si>
    <t>Sidoarjo, 16-11-1972</t>
  </si>
  <si>
    <t>1.05.01305</t>
  </si>
  <si>
    <t>Mashuda</t>
  </si>
  <si>
    <t>Kediri, 23-07-1977</t>
  </si>
  <si>
    <t>1.10.01597</t>
  </si>
  <si>
    <t>Mochammad Jafar Sodik</t>
  </si>
  <si>
    <t>Sidoarjo, 29-04-1990</t>
  </si>
  <si>
    <t>1.17.01727</t>
  </si>
  <si>
    <t>Bagus Dwi Susanto</t>
  </si>
  <si>
    <t>Jakarta, 12-07-1993</t>
  </si>
  <si>
    <t>1.96.00960</t>
  </si>
  <si>
    <t>Soeparno</t>
  </si>
  <si>
    <t>Surabaya, 17-02-1975</t>
  </si>
  <si>
    <t>1.07.01486</t>
  </si>
  <si>
    <t>Yasir Ahmad</t>
  </si>
  <si>
    <t>Surabaya, 05-03-1986</t>
  </si>
  <si>
    <t>1.14.01635</t>
  </si>
  <si>
    <t>Abdul Jalil</t>
  </si>
  <si>
    <t>Surabaya, 01-05-1994</t>
  </si>
  <si>
    <t>1.14.01643</t>
  </si>
  <si>
    <t>Fajar Hakim Muslim</t>
  </si>
  <si>
    <t>Surabaya, 11-02-1992</t>
  </si>
  <si>
    <t>1.14.01650</t>
  </si>
  <si>
    <t>Luthfillah  Zul Fahmi</t>
  </si>
  <si>
    <t>Surabaya, 16-08-1990</t>
  </si>
  <si>
    <t>1.17.01721</t>
  </si>
  <si>
    <t>Ardi Widiyanto</t>
  </si>
  <si>
    <t>Surabaya, 14-10-1990</t>
  </si>
  <si>
    <t>1.17.01741</t>
  </si>
  <si>
    <t>Dinar Tangguh Prastyo</t>
  </si>
  <si>
    <t>Gresik, 08-06-1992</t>
  </si>
  <si>
    <t>1.17.01750</t>
  </si>
  <si>
    <t>Enrico Rizaldi Laksono</t>
  </si>
  <si>
    <t>Malang, 28-11-1994</t>
  </si>
  <si>
    <t>1.17.01761</t>
  </si>
  <si>
    <t>Ferdian Firman Farisi</t>
  </si>
  <si>
    <t>Surabaya, 20-03-1992</t>
  </si>
  <si>
    <t>1.17.01770</t>
  </si>
  <si>
    <t>Heri Siswanto</t>
  </si>
  <si>
    <t>Lamongan, 20-10-1990</t>
  </si>
  <si>
    <t>1.17.01787</t>
  </si>
  <si>
    <t>Moch. Zaenal Arifin</t>
  </si>
  <si>
    <t>Surabaya, 30-05-1993</t>
  </si>
  <si>
    <t>1.17.01808</t>
  </si>
  <si>
    <t>Muhamad Yunus</t>
  </si>
  <si>
    <t>Pekalongan, 10-07-1994</t>
  </si>
  <si>
    <t>1.96.01046</t>
  </si>
  <si>
    <t>Syaichu Fahrul Maarif</t>
  </si>
  <si>
    <t>Sidoarjo, 17-06-1976</t>
  </si>
  <si>
    <t>1.97.01170</t>
  </si>
  <si>
    <t>Amirul Subiantoro</t>
  </si>
  <si>
    <t>Surabaya, 20-05-1974</t>
  </si>
  <si>
    <t>1.97.01175</t>
  </si>
  <si>
    <t>Sutomo</t>
  </si>
  <si>
    <t>Surabaya, 23-08-1973</t>
  </si>
  <si>
    <t>1.96.01030</t>
  </si>
  <si>
    <t>Euis Mahmudah Naviyanti, S.Sos</t>
  </si>
  <si>
    <t>Surabaya, 02-06-1970</t>
  </si>
  <si>
    <t>Staf Bagian Rekening dan Penagihan</t>
  </si>
  <si>
    <t>Staf Senior Bagian Rekening dan Penagihan</t>
  </si>
  <si>
    <t>1.96.01058</t>
  </si>
  <si>
    <t>Herwati</t>
  </si>
  <si>
    <t>Surabaya, 17-07-1973</t>
  </si>
  <si>
    <t>1.06.01432</t>
  </si>
  <si>
    <t>Muhamad Ahi Fatma Widagda</t>
  </si>
  <si>
    <t>Balikpapan, 03-01-1982</t>
  </si>
  <si>
    <t>Staf Bagian Sistem Distribusi Barat</t>
  </si>
  <si>
    <t>Staf Senior Bagian Sistem Distribusi Barat</t>
  </si>
  <si>
    <t>1.17.01785</t>
  </si>
  <si>
    <t>Moch. Irham Khoironi Rahman</t>
  </si>
  <si>
    <t>Surabaya, 15-06-1996</t>
  </si>
  <si>
    <t>1.17.01839</t>
  </si>
  <si>
    <t>Rizky Ferdiansah</t>
  </si>
  <si>
    <t>Surabaya, 06-04-1991</t>
  </si>
  <si>
    <t>1.17.01843</t>
  </si>
  <si>
    <t>Rudi Herdiyanto</t>
  </si>
  <si>
    <t>Surabaya, 22-10-1995</t>
  </si>
  <si>
    <t>1.95.00850</t>
  </si>
  <si>
    <t>Sri Wahyuningsih</t>
  </si>
  <si>
    <t>Surabaya, 12-10-1974</t>
  </si>
  <si>
    <t>1.17.01781</t>
  </si>
  <si>
    <t>Libi Akbar Nurfala</t>
  </si>
  <si>
    <t>Surabaya, 01-05-1992</t>
  </si>
  <si>
    <t>Staf Bagian Sistem Distribusi Timur</t>
  </si>
  <si>
    <t>Staf Senior Bagian Sistem Distribusi Timur</t>
  </si>
  <si>
    <t>1.05.01276</t>
  </si>
  <si>
    <t>Agus Wahyudi</t>
  </si>
  <si>
    <t>Surabaya, 16-08-1976</t>
  </si>
  <si>
    <t>Staf Bagian Sistem Transmisi dan Distribusi Utama</t>
  </si>
  <si>
    <t>1.14.01646</t>
  </si>
  <si>
    <t>Hendrik Prakoso</t>
  </si>
  <si>
    <t>Surabaya, 06-10-1994</t>
  </si>
  <si>
    <t>1.17.01701</t>
  </si>
  <si>
    <t>Agung Sugianto Pangestu</t>
  </si>
  <si>
    <t>Surabaya, 31-03-1992</t>
  </si>
  <si>
    <t>1.17.01786</t>
  </si>
  <si>
    <t>Moch. Yasin</t>
  </si>
  <si>
    <t>Mojokerto, 08-06-1992</t>
  </si>
  <si>
    <t>1.17.01807</t>
  </si>
  <si>
    <t>Muhammad Suryo Hadi Saputro</t>
  </si>
  <si>
    <t>Sidoarjo, 04-05-1991</t>
  </si>
  <si>
    <t>1.17.01820</t>
  </si>
  <si>
    <t>Priyo Alvandi</t>
  </si>
  <si>
    <t>Banyuwangi, 22-11-1994</t>
  </si>
  <si>
    <t>1.17.01831</t>
  </si>
  <si>
    <t>Renaldi Bagus Syarifudin</t>
  </si>
  <si>
    <t>Banyuwangi, 24-06-1994</t>
  </si>
  <si>
    <t>1.17.01838</t>
  </si>
  <si>
    <t>Rizky Ariesaldi</t>
  </si>
  <si>
    <t>Jember, 04-04-1991</t>
  </si>
  <si>
    <t>1.17.01861</t>
  </si>
  <si>
    <t>Ulin Nuha Prayoga Lisandi</t>
  </si>
  <si>
    <t>Surabaya, 09-10-1994</t>
  </si>
  <si>
    <t>1.17.01864</t>
  </si>
  <si>
    <t>Wahyu Ardianto</t>
  </si>
  <si>
    <t>Surabaya, 22-03-1994</t>
  </si>
  <si>
    <t>1.96.01065</t>
  </si>
  <si>
    <t>Djoko Utomo</t>
  </si>
  <si>
    <t>Kediri, 07-04-1969</t>
  </si>
  <si>
    <t>1.96.01184</t>
  </si>
  <si>
    <t>Hartono</t>
  </si>
  <si>
    <t>Gresik, 18-03-1970</t>
  </si>
  <si>
    <t>1.17.01780</t>
  </si>
  <si>
    <t>Laredo Lili Sopati</t>
  </si>
  <si>
    <t>Malang, 21-05-1994</t>
  </si>
  <si>
    <t>Staf Bagian Sumber Air Luar Kota</t>
  </si>
  <si>
    <t>Staf Senior Bagian Sumber Air Luar Kota</t>
  </si>
  <si>
    <t>1.17.01713</t>
  </si>
  <si>
    <t>Andik Siswobudi Pratomo</t>
  </si>
  <si>
    <t>Surabaya, 23-07-1996</t>
  </si>
  <si>
    <t>Staf Bagian Penjamin Kualitas</t>
  </si>
  <si>
    <t>Staf Senior Bagian Penjamin Kualitas</t>
  </si>
  <si>
    <t>1.17.01806</t>
  </si>
  <si>
    <t>Muhammad Sugiantoro</t>
  </si>
  <si>
    <t>Lamongan, 12-05-1992</t>
  </si>
  <si>
    <t>Staf Penjamin Kualitas Pengadaan Jasa</t>
  </si>
  <si>
    <t>1.17.01868</t>
  </si>
  <si>
    <t>Zuhrotun Nasikhah</t>
  </si>
  <si>
    <t>Gresik, 07-07-1993</t>
  </si>
  <si>
    <t>Staf Penjamin Kualitas Pengadaan Barang</t>
  </si>
  <si>
    <t xml:space="preserve">                                                          151  Tahun 2023</t>
  </si>
  <si>
    <t>TANDA TERIMA SK</t>
  </si>
  <si>
    <t>No.</t>
  </si>
  <si>
    <t>Nomor SK</t>
  </si>
  <si>
    <t>Nomor Urut</t>
  </si>
  <si>
    <t>Tanda Terima</t>
  </si>
  <si>
    <t>151 Tahun 2023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</si>
</sst>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dd/mm/yyyy\ h:mm"/>
  </numFmts>
  <fonts count="43">
    <font>
      <sz val="11"/>
      <color rgb="FF000000"/>
      <name val="Calibri"/>
      <charset val="134"/>
    </font>
    <font>
      <b/>
      <sz val="20"/>
      <color rgb="FF000000"/>
      <name val="Calibri"/>
      <charset val="134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sz val="11.5"/>
      <name val="Arial"/>
      <charset val="0"/>
    </font>
    <font>
      <sz val="11.5"/>
      <color rgb="FF000000"/>
      <name val="Arial"/>
      <charset val="134"/>
    </font>
    <font>
      <b/>
      <sz val="11.5"/>
      <name val="Arial"/>
      <charset val="0"/>
    </font>
    <font>
      <b/>
      <i/>
      <sz val="11.5"/>
      <name val="Arial"/>
      <charset val="0"/>
    </font>
    <font>
      <sz val="11.5"/>
      <color theme="0"/>
      <name val="Arial"/>
      <charset val="134"/>
    </font>
    <font>
      <sz val="11.5"/>
      <color indexed="8"/>
      <name val="Arial"/>
      <charset val="0"/>
    </font>
    <font>
      <sz val="11.5"/>
      <color indexed="9"/>
      <name val="Arial"/>
      <charset val="0"/>
    </font>
    <font>
      <b/>
      <sz val="11.5"/>
      <color indexed="9"/>
      <name val="Arial"/>
      <charset val="0"/>
    </font>
    <font>
      <b/>
      <u/>
      <sz val="11.5"/>
      <color indexed="9"/>
      <name val="Arial"/>
      <charset val="0"/>
    </font>
    <font>
      <b/>
      <sz val="11"/>
      <color rgb="FF000000"/>
      <name val="Calibri"/>
      <charset val="134"/>
    </font>
    <font>
      <sz val="11.5"/>
      <color theme="0"/>
      <name val="Arial"/>
      <charset val="0"/>
    </font>
    <font>
      <sz val="11.5"/>
      <name val="Arial"/>
      <charset val="134"/>
    </font>
    <font>
      <b/>
      <sz val="11.5"/>
      <color theme="0"/>
      <name val="Arial"/>
      <charset val="0"/>
    </font>
    <font>
      <sz val="11"/>
      <color indexed="8"/>
      <name val="Arial"/>
      <charset val="0"/>
    </font>
    <font>
      <sz val="11"/>
      <name val="Arial"/>
      <charset val="0"/>
    </font>
    <font>
      <b/>
      <sz val="11"/>
      <name val="Arial"/>
      <charset val="0"/>
    </font>
    <font>
      <sz val="11"/>
      <color indexed="9"/>
      <name val="Arial"/>
      <charset val="0"/>
    </font>
    <font>
      <sz val="1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1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49" applyFont="1" applyFill="1" applyAlignment="1">
      <alignment vertical="center"/>
    </xf>
    <xf numFmtId="0" fontId="4" fillId="0" borderId="0" xfId="49" applyFont="1" applyFill="1" applyBorder="1" applyAlignment="1">
      <alignment horizontal="right" vertical="center"/>
    </xf>
    <xf numFmtId="0" fontId="4" fillId="0" borderId="0" xfId="49" applyFont="1" applyFill="1" applyBorder="1" applyAlignment="1">
      <alignment horizontal="right"/>
    </xf>
    <xf numFmtId="0" fontId="4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vertical="center"/>
    </xf>
    <xf numFmtId="0" fontId="4" fillId="0" borderId="0" xfId="49" applyFont="1" applyFill="1" applyBorder="1" applyAlignment="1"/>
    <xf numFmtId="0" fontId="5" fillId="0" borderId="0" xfId="0" applyFont="1" applyAlignment="1">
      <alignment vertical="center"/>
    </xf>
    <xf numFmtId="0" fontId="6" fillId="0" borderId="4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 wrapText="1"/>
    </xf>
    <xf numFmtId="0" fontId="6" fillId="0" borderId="5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/>
    </xf>
    <xf numFmtId="0" fontId="7" fillId="0" borderId="0" xfId="49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4" fillId="0" borderId="0" xfId="49" applyFont="1" applyFill="1" applyAlignment="1">
      <alignment horizontal="center"/>
    </xf>
    <xf numFmtId="0" fontId="9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0" fontId="4" fillId="0" borderId="0" xfId="4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6" fillId="0" borderId="0" xfId="49" applyFont="1" applyFill="1" applyBorder="1" applyAlignment="1">
      <alignment horizontal="center"/>
    </xf>
    <xf numFmtId="0" fontId="10" fillId="0" borderId="0" xfId="49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49" applyFont="1" applyFill="1" applyAlignment="1"/>
    <xf numFmtId="0" fontId="14" fillId="0" borderId="0" xfId="49" applyFont="1" applyFill="1" applyBorder="1" applyAlignment="1">
      <alignment horizontal="right"/>
    </xf>
    <xf numFmtId="0" fontId="14" fillId="0" borderId="0" xfId="0" applyFont="1" applyFill="1" applyBorder="1" applyAlignment="1"/>
    <xf numFmtId="0" fontId="14" fillId="0" borderId="0" xfId="49" applyFont="1" applyFill="1" applyBorder="1" applyAlignment="1"/>
    <xf numFmtId="0" fontId="6" fillId="0" borderId="6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15" fillId="0" borderId="0" xfId="0" applyFont="1" applyFill="1" applyAlignment="1"/>
    <xf numFmtId="0" fontId="9" fillId="0" borderId="6" xfId="0" applyNumberFormat="1" applyFont="1" applyFill="1" applyBorder="1" applyAlignment="1">
      <alignment horizontal="left" vertical="top"/>
    </xf>
    <xf numFmtId="0" fontId="9" fillId="0" borderId="6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 vertical="top"/>
    </xf>
    <xf numFmtId="0" fontId="9" fillId="0" borderId="6" xfId="0" applyNumberFormat="1" applyFont="1" applyFill="1" applyBorder="1" applyAlignment="1">
      <alignment horizontal="center" vertical="top"/>
    </xf>
    <xf numFmtId="0" fontId="9" fillId="0" borderId="7" xfId="0" applyNumberFormat="1" applyFont="1" applyFill="1" applyBorder="1" applyAlignment="1">
      <alignment horizontal="left" vertical="top"/>
    </xf>
    <xf numFmtId="0" fontId="9" fillId="0" borderId="4" xfId="0" applyNumberFormat="1" applyFont="1" applyFill="1" applyBorder="1" applyAlignment="1">
      <alignment horizontal="left" vertical="top"/>
    </xf>
    <xf numFmtId="0" fontId="9" fillId="0" borderId="4" xfId="0" applyNumberFormat="1" applyFont="1" applyFill="1" applyBorder="1" applyAlignment="1">
      <alignment vertical="top" wrapText="1"/>
    </xf>
    <xf numFmtId="0" fontId="9" fillId="0" borderId="6" xfId="0" applyNumberFormat="1" applyFont="1" applyFill="1" applyBorder="1" applyAlignment="1">
      <alignment vertical="top" wrapText="1"/>
    </xf>
    <xf numFmtId="0" fontId="9" fillId="0" borderId="5" xfId="0" applyNumberFormat="1" applyFont="1" applyFill="1" applyBorder="1" applyAlignment="1">
      <alignment horizontal="center" vertical="top"/>
    </xf>
    <xf numFmtId="0" fontId="9" fillId="0" borderId="2" xfId="0" applyNumberFormat="1" applyFont="1" applyFill="1" applyBorder="1" applyAlignment="1">
      <alignment horizontal="left" vertical="top"/>
    </xf>
    <xf numFmtId="0" fontId="9" fillId="0" borderId="5" xfId="0" applyNumberFormat="1" applyFont="1" applyFill="1" applyBorder="1" applyAlignment="1">
      <alignment horizontal="left" vertical="top"/>
    </xf>
    <xf numFmtId="0" fontId="9" fillId="0" borderId="5" xfId="0" applyNumberFormat="1" applyFont="1" applyFill="1" applyBorder="1" applyAlignment="1">
      <alignment horizontal="left" vertical="top" wrapText="1"/>
    </xf>
    <xf numFmtId="0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vertical="center"/>
    </xf>
    <xf numFmtId="0" fontId="9" fillId="0" borderId="0" xfId="0" applyNumberFormat="1" applyFont="1" applyFill="1" applyAlignment="1">
      <alignment horizontal="left" vertical="top" wrapText="1"/>
    </xf>
    <xf numFmtId="0" fontId="14" fillId="0" borderId="0" xfId="49" applyFont="1" applyFill="1" applyBorder="1" applyAlignment="1">
      <alignment horizontal="center"/>
    </xf>
    <xf numFmtId="0" fontId="16" fillId="0" borderId="0" xfId="49" applyFont="1" applyFill="1" applyBorder="1" applyAlignment="1">
      <alignment horizontal="center"/>
    </xf>
    <xf numFmtId="0" fontId="14" fillId="0" borderId="0" xfId="49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top" wrapText="1"/>
    </xf>
    <xf numFmtId="0" fontId="17" fillId="0" borderId="0" xfId="0" applyFont="1" applyFill="1" applyAlignment="1">
      <alignment horizontal="left" vertical="center"/>
    </xf>
    <xf numFmtId="0" fontId="18" fillId="0" borderId="0" xfId="49" applyFont="1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19" fillId="0" borderId="0" xfId="49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7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>
      <alignment horizontal="left" vertical="top" wrapText="1"/>
    </xf>
    <xf numFmtId="0" fontId="19" fillId="0" borderId="0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wrapText="1"/>
    </xf>
    <xf numFmtId="0" fontId="21" fillId="0" borderId="0" xfId="0" applyFont="1" applyFill="1" applyBorder="1" applyAlignment="1">
      <alignment horizontal="center" vertical="center"/>
    </xf>
    <xf numFmtId="22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1384300</xdr:colOff>
      <xdr:row>1</xdr:row>
      <xdr:rowOff>171450</xdr:rowOff>
    </xdr:from>
    <xdr:to>
      <xdr:col>5</xdr:col>
      <xdr:colOff>3810</xdr:colOff>
      <xdr:row>4</xdr:row>
      <xdr:rowOff>8890</xdr:rowOff>
    </xdr:to>
    <xdr:grpSp>
      <xdr:nvGrpSpPr>
        <xdr:cNvPr id="2" name="Group 1"/>
        <xdr:cNvGrpSpPr/>
      </xdr:nvGrpSpPr>
      <xdr:grpSpPr>
        <a:xfrm>
          <a:off x="8996680" y="352425"/>
          <a:ext cx="1964055" cy="461645"/>
          <a:chOff x="12330" y="390"/>
          <a:chExt cx="3106" cy="719"/>
        </a:xfrm>
      </xdr:grpSpPr>
      <xdr:sp>
        <xdr:nvSpPr>
          <xdr:cNvPr id="3" name="Text Box 2"/>
          <xdr:cNvSpPr txBox="1"/>
        </xdr:nvSpPr>
        <xdr:spPr>
          <a:xfrm>
            <a:off x="12345" y="390"/>
            <a:ext cx="1137" cy="345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27432" tIns="22860" rIns="0" bIns="0" anchor="t" anchorCtr="0"/>
          <a:lstStyle>
            <a:defPPr>
              <a:defRPr lang="en-US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Nomor   :</a:t>
            </a:r>
            <a:endPara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endParaRPr>
          </a:p>
          <a:p>
            <a:pPr algn="l" rtl="0"/>
            <a:endPara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endParaRPr>
          </a:p>
        </xdr:txBody>
      </xdr:sp>
      <xdr:sp>
        <xdr:nvSpPr>
          <xdr:cNvPr id="4" name="Text Box 3"/>
          <xdr:cNvSpPr txBox="1"/>
        </xdr:nvSpPr>
        <xdr:spPr>
          <a:xfrm>
            <a:off x="12330" y="749"/>
            <a:ext cx="3106" cy="361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27432" tIns="22860" rIns="0" bIns="0" anchor="t" anchorCtr="0"/>
          <a:lstStyle>
            <a:defPPr>
              <a:defRPr lang="en-US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Tanggal :  </a:t>
            </a:r>
            <a:r>
              <a:rPr lang="id-ID" altLang="zh-CN">
                <a:solidFill>
                  <a:schemeClr val="bg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30 - 11 - 2021</a:t>
            </a:r>
            <a:endParaRPr lang="id-ID" altLang="zh-CN">
              <a:solidFill>
                <a:schemeClr val="bg1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1384300</xdr:colOff>
      <xdr:row>1</xdr:row>
      <xdr:rowOff>171450</xdr:rowOff>
    </xdr:from>
    <xdr:to>
      <xdr:col>5</xdr:col>
      <xdr:colOff>3810</xdr:colOff>
      <xdr:row>4</xdr:row>
      <xdr:rowOff>8890</xdr:rowOff>
    </xdr:to>
    <xdr:grpSp>
      <xdr:nvGrpSpPr>
        <xdr:cNvPr id="2" name="Group 1"/>
        <xdr:cNvGrpSpPr/>
      </xdr:nvGrpSpPr>
      <xdr:grpSpPr>
        <a:xfrm>
          <a:off x="8996680" y="352425"/>
          <a:ext cx="1964055" cy="461645"/>
          <a:chOff x="12330" y="390"/>
          <a:chExt cx="3106" cy="719"/>
        </a:xfrm>
      </xdr:grpSpPr>
      <xdr:sp>
        <xdr:nvSpPr>
          <xdr:cNvPr id="3" name="Text Box 2"/>
          <xdr:cNvSpPr txBox="1"/>
        </xdr:nvSpPr>
        <xdr:spPr>
          <a:xfrm>
            <a:off x="12345" y="390"/>
            <a:ext cx="1137" cy="345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27432" tIns="22860" rIns="0" bIns="0" anchor="t" anchorCtr="0"/>
          <a:lstStyle>
            <a:defPPr>
              <a:defRPr lang="en-US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Nomor   :</a:t>
            </a:r>
            <a:endPara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endParaRPr>
          </a:p>
          <a:p>
            <a:pPr algn="l" rtl="0"/>
            <a:endPara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endParaRPr>
          </a:p>
        </xdr:txBody>
      </xdr:sp>
      <xdr:sp>
        <xdr:nvSpPr>
          <xdr:cNvPr id="4" name="Text Box 3"/>
          <xdr:cNvSpPr txBox="1"/>
        </xdr:nvSpPr>
        <xdr:spPr>
          <a:xfrm>
            <a:off x="12330" y="749"/>
            <a:ext cx="3106" cy="361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27432" tIns="22860" rIns="0" bIns="0" anchor="t" anchorCtr="0"/>
          <a:lstStyle>
            <a:defPPr>
              <a:defRPr lang="en-US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Tanggal :  </a:t>
            </a:r>
            <a:r>
              <a:rPr lang="id-ID" altLang="zh-CN">
                <a:solidFill>
                  <a:schemeClr val="bg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30 - 11 - 2021</a:t>
            </a:r>
            <a:endParaRPr lang="id-ID" altLang="zh-CN">
              <a:solidFill>
                <a:schemeClr val="bg1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41275</xdr:colOff>
      <xdr:row>2</xdr:row>
      <xdr:rowOff>85725</xdr:rowOff>
    </xdr:from>
    <xdr:to>
      <xdr:col>8</xdr:col>
      <xdr:colOff>633730</xdr:colOff>
      <xdr:row>4</xdr:row>
      <xdr:rowOff>104140</xdr:rowOff>
    </xdr:to>
    <xdr:grpSp>
      <xdr:nvGrpSpPr>
        <xdr:cNvPr id="2" name="Group 1"/>
        <xdr:cNvGrpSpPr/>
      </xdr:nvGrpSpPr>
      <xdr:grpSpPr>
        <a:xfrm>
          <a:off x="11388725" y="342900"/>
          <a:ext cx="1964055" cy="461645"/>
          <a:chOff x="12330" y="390"/>
          <a:chExt cx="3106" cy="719"/>
        </a:xfrm>
      </xdr:grpSpPr>
      <xdr:sp>
        <xdr:nvSpPr>
          <xdr:cNvPr id="3" name="Text Box 2"/>
          <xdr:cNvSpPr txBox="1"/>
        </xdr:nvSpPr>
        <xdr:spPr>
          <a:xfrm>
            <a:off x="12345" y="390"/>
            <a:ext cx="1137" cy="345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27432" tIns="22860" rIns="0" bIns="0" anchor="t" anchorCtr="0"/>
          <a:lstStyle>
            <a:defPPr>
              <a:defRPr lang="en-US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Nomor   :</a:t>
            </a:r>
            <a:endPara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endParaRPr>
          </a:p>
          <a:p>
            <a:pPr algn="l" rtl="0"/>
            <a:endPara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endParaRPr>
          </a:p>
        </xdr:txBody>
      </xdr:sp>
      <xdr:sp>
        <xdr:nvSpPr>
          <xdr:cNvPr id="4" name="Text Box 3"/>
          <xdr:cNvSpPr txBox="1"/>
        </xdr:nvSpPr>
        <xdr:spPr>
          <a:xfrm>
            <a:off x="12330" y="749"/>
            <a:ext cx="3106" cy="361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27432" tIns="22860" rIns="0" bIns="0" anchor="t" anchorCtr="0"/>
          <a:lstStyle>
            <a:defPPr>
              <a:defRPr lang="en-US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Tanggal :  </a:t>
            </a:r>
            <a:r>
              <a:rPr lang="id-ID" altLang="zh-CN">
                <a:solidFill>
                  <a:schemeClr val="bg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30 - 11 - 2021</a:t>
            </a:r>
            <a:endParaRPr lang="id-ID" altLang="zh-CN">
              <a:solidFill>
                <a:schemeClr val="bg1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1384300</xdr:colOff>
      <xdr:row>1</xdr:row>
      <xdr:rowOff>171450</xdr:rowOff>
    </xdr:from>
    <xdr:to>
      <xdr:col>5</xdr:col>
      <xdr:colOff>3810</xdr:colOff>
      <xdr:row>4</xdr:row>
      <xdr:rowOff>8890</xdr:rowOff>
    </xdr:to>
    <xdr:grpSp>
      <xdr:nvGrpSpPr>
        <xdr:cNvPr id="5" name="Group 4"/>
        <xdr:cNvGrpSpPr/>
      </xdr:nvGrpSpPr>
      <xdr:grpSpPr>
        <a:xfrm>
          <a:off x="6289675" y="247650"/>
          <a:ext cx="1991360" cy="461645"/>
          <a:chOff x="12330" y="390"/>
          <a:chExt cx="3106" cy="719"/>
        </a:xfrm>
      </xdr:grpSpPr>
      <xdr:sp>
        <xdr:nvSpPr>
          <xdr:cNvPr id="6" name="Text Box 5"/>
          <xdr:cNvSpPr txBox="1"/>
        </xdr:nvSpPr>
        <xdr:spPr>
          <a:xfrm>
            <a:off x="12345" y="390"/>
            <a:ext cx="1137" cy="345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27432" tIns="22860" rIns="0" bIns="0" anchor="t" anchorCtr="0"/>
          <a:lstStyle>
            <a:defPPr>
              <a:defRPr lang="en-US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Nomor   :</a:t>
            </a:r>
            <a:endPara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endParaRPr>
          </a:p>
          <a:p>
            <a:pPr algn="l" rtl="0"/>
            <a:endPara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endParaRPr>
          </a:p>
        </xdr:txBody>
      </xdr:sp>
      <xdr:sp>
        <xdr:nvSpPr>
          <xdr:cNvPr id="7" name="Text Box 6"/>
          <xdr:cNvSpPr txBox="1"/>
        </xdr:nvSpPr>
        <xdr:spPr>
          <a:xfrm>
            <a:off x="12330" y="749"/>
            <a:ext cx="3106" cy="361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27432" tIns="22860" rIns="0" bIns="0" anchor="t" anchorCtr="0"/>
          <a:lstStyle>
            <a:defPPr>
              <a:defRPr lang="en-US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Tanggal :</a:t>
            </a:r>
            <a:r>
              <a:rPr lang="id-ID" altLang="zh-CN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       </a:t>
            </a:r>
            <a:r>
              <a:rPr lang="zh-CN" altLang="en-US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 </a:t>
            </a:r>
            <a:r>
              <a:rPr lang="id-ID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29 Agustus 2023</a:t>
            </a:r>
            <a:endParaRPr lang="id-ID">
              <a:solidFill>
                <a:sysClr val="windowText" lastClr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"/>
  <sheetViews>
    <sheetView topLeftCell="C1" workbookViewId="0">
      <selection activeCell="F11" sqref="F11"/>
    </sheetView>
  </sheetViews>
  <sheetFormatPr defaultColWidth="9.14285714285714" defaultRowHeight="15"/>
  <cols>
    <col min="1" max="1" width="3.71428571428571" style="109" customWidth="1"/>
    <col min="2" max="2" width="10.8571428571429" style="109" customWidth="1"/>
    <col min="3" max="3" width="29.1428571428571" style="109" customWidth="1"/>
    <col min="4" max="4" width="29.7142857142857" style="109" customWidth="1"/>
    <col min="5" max="5" width="50.8571428571429" style="109" customWidth="1"/>
    <col min="6" max="6" width="57.2857142857143" style="109" customWidth="1"/>
    <col min="7" max="7" width="46.2857142857143" style="109" customWidth="1"/>
    <col min="8" max="8" width="25.5714285714286" style="109" customWidth="1"/>
    <col min="9" max="9" width="38.1428571428571" style="109" customWidth="1"/>
    <col min="10" max="10" width="45.2857142857143" style="109" customWidth="1"/>
    <col min="11" max="11" width="13.7142857142857" style="110"/>
    <col min="12" max="16384" width="9.14285714285714" style="110"/>
  </cols>
  <sheetData>
    <row r="1" s="107" customFormat="1" spans="1:9">
      <c r="A1" s="109" t="s">
        <v>0</v>
      </c>
      <c r="B1" s="109" t="s">
        <v>1</v>
      </c>
      <c r="C1" s="109" t="s">
        <v>2</v>
      </c>
      <c r="D1" s="109" t="s">
        <v>3</v>
      </c>
      <c r="E1" s="109" t="s">
        <v>4</v>
      </c>
      <c r="F1" s="109" t="s">
        <v>5</v>
      </c>
      <c r="G1" s="109" t="s">
        <v>6</v>
      </c>
      <c r="H1" s="109" t="s">
        <v>7</v>
      </c>
      <c r="I1" s="109" t="s">
        <v>8</v>
      </c>
    </row>
    <row r="2" s="107" customFormat="1" spans="1:9">
      <c r="A2" s="109">
        <v>1</v>
      </c>
      <c r="B2" s="109" t="s">
        <v>9</v>
      </c>
      <c r="C2" s="109" t="s">
        <v>10</v>
      </c>
      <c r="D2" s="109" t="s">
        <v>11</v>
      </c>
      <c r="E2" s="109" t="s">
        <v>12</v>
      </c>
      <c r="F2" s="107" t="s">
        <v>13</v>
      </c>
      <c r="G2" s="109" t="s">
        <v>14</v>
      </c>
      <c r="H2" s="109" t="s">
        <v>15</v>
      </c>
      <c r="I2" s="113">
        <v>50345</v>
      </c>
    </row>
    <row r="3" s="107" customFormat="1" spans="1:9">
      <c r="A3" s="109">
        <v>2</v>
      </c>
      <c r="B3" s="109" t="s">
        <v>16</v>
      </c>
      <c r="C3" s="109" t="s">
        <v>17</v>
      </c>
      <c r="D3" s="109" t="s">
        <v>18</v>
      </c>
      <c r="E3" s="109" t="s">
        <v>19</v>
      </c>
      <c r="F3" s="107" t="s">
        <v>20</v>
      </c>
      <c r="G3" s="109" t="s">
        <v>21</v>
      </c>
      <c r="H3" s="109" t="s">
        <v>22</v>
      </c>
      <c r="I3" s="113">
        <v>45809</v>
      </c>
    </row>
    <row r="4" s="107" customFormat="1" spans="1:9">
      <c r="A4" s="109">
        <v>3</v>
      </c>
      <c r="B4" s="109" t="s">
        <v>23</v>
      </c>
      <c r="C4" s="109" t="s">
        <v>24</v>
      </c>
      <c r="D4" s="109" t="s">
        <v>25</v>
      </c>
      <c r="E4" s="109" t="s">
        <v>26</v>
      </c>
      <c r="F4" s="107" t="s">
        <v>27</v>
      </c>
      <c r="G4" s="109" t="s">
        <v>21</v>
      </c>
      <c r="H4" s="109" t="s">
        <v>15</v>
      </c>
      <c r="I4" s="113">
        <v>47574</v>
      </c>
    </row>
    <row r="5" s="107" customFormat="1" spans="1:9">
      <c r="A5" s="109">
        <v>4</v>
      </c>
      <c r="B5" s="109" t="s">
        <v>28</v>
      </c>
      <c r="C5" s="109" t="s">
        <v>29</v>
      </c>
      <c r="D5" s="109" t="s">
        <v>30</v>
      </c>
      <c r="E5" s="109" t="s">
        <v>31</v>
      </c>
      <c r="F5" s="107" t="s">
        <v>12</v>
      </c>
      <c r="G5" s="109" t="s">
        <v>14</v>
      </c>
      <c r="H5" s="109" t="s">
        <v>15</v>
      </c>
      <c r="I5" s="113">
        <v>48092</v>
      </c>
    </row>
    <row r="6" s="107" customFormat="1" spans="1:9">
      <c r="A6" s="109">
        <v>5</v>
      </c>
      <c r="B6" s="109" t="s">
        <v>32</v>
      </c>
      <c r="C6" s="109" t="s">
        <v>33</v>
      </c>
      <c r="D6" s="109" t="s">
        <v>34</v>
      </c>
      <c r="E6" s="109" t="str">
        <f t="shared" ref="E6:E12" si="0">"Staf Senior Bagian "&amp;G6</f>
        <v>Staf Senior Bagian Sistem Distribusi Barat</v>
      </c>
      <c r="F6" s="109" t="s">
        <v>31</v>
      </c>
      <c r="G6" s="109" t="s">
        <v>14</v>
      </c>
      <c r="H6" s="109" t="s">
        <v>35</v>
      </c>
      <c r="I6" s="113">
        <v>47119</v>
      </c>
    </row>
    <row r="7" s="107" customFormat="1" spans="1:9">
      <c r="A7" s="109">
        <v>6</v>
      </c>
      <c r="B7" s="109" t="s">
        <v>36</v>
      </c>
      <c r="C7" s="109" t="s">
        <v>37</v>
      </c>
      <c r="D7" s="109" t="s">
        <v>38</v>
      </c>
      <c r="E7" s="109" t="str">
        <f t="shared" si="0"/>
        <v>Staf Senior Bagian Sistem Distribusi Timur</v>
      </c>
      <c r="F7" s="109" t="s">
        <v>26</v>
      </c>
      <c r="G7" s="109" t="s">
        <v>21</v>
      </c>
      <c r="H7" s="109" t="s">
        <v>35</v>
      </c>
      <c r="I7" s="113">
        <v>45323</v>
      </c>
    </row>
    <row r="8" s="107" customFormat="1" spans="1:9">
      <c r="A8" s="109">
        <v>7</v>
      </c>
      <c r="B8" s="109" t="s">
        <v>39</v>
      </c>
      <c r="C8" s="109" t="s">
        <v>40</v>
      </c>
      <c r="D8" s="109" t="s">
        <v>41</v>
      </c>
      <c r="E8" s="109" t="s">
        <v>42</v>
      </c>
      <c r="F8" s="109" t="s">
        <v>19</v>
      </c>
      <c r="G8" s="109" t="s">
        <v>43</v>
      </c>
      <c r="H8" s="109" t="s">
        <v>35</v>
      </c>
      <c r="I8" s="113">
        <v>46905</v>
      </c>
    </row>
    <row r="9" s="107" customFormat="1" spans="1:10">
      <c r="A9" s="109">
        <v>8</v>
      </c>
      <c r="B9" s="109" t="s">
        <v>44</v>
      </c>
      <c r="C9" s="109" t="s">
        <v>45</v>
      </c>
      <c r="D9" s="109" t="s">
        <v>46</v>
      </c>
      <c r="E9" s="109" t="str">
        <f t="shared" si="0"/>
        <v>Staf Senior Bagian Pengawas Keuangan dan Utama</v>
      </c>
      <c r="F9" s="107" t="s">
        <v>47</v>
      </c>
      <c r="G9" s="109" t="s">
        <v>48</v>
      </c>
      <c r="H9" s="109" t="s">
        <v>35</v>
      </c>
      <c r="I9" s="113">
        <v>45323</v>
      </c>
      <c r="J9" s="113"/>
    </row>
    <row r="10" s="107" customFormat="1" spans="1:10">
      <c r="A10" s="109">
        <v>9</v>
      </c>
      <c r="B10" s="109" t="s">
        <v>49</v>
      </c>
      <c r="C10" s="109" t="s">
        <v>50</v>
      </c>
      <c r="D10" s="109" t="s">
        <v>51</v>
      </c>
      <c r="E10" s="109" t="str">
        <f t="shared" si="0"/>
        <v>Staf Senior Bagian Pengawas Pengendalian Kinerja</v>
      </c>
      <c r="F10" s="107" t="s">
        <v>52</v>
      </c>
      <c r="G10" s="109" t="s">
        <v>53</v>
      </c>
      <c r="H10" s="109" t="s">
        <v>35</v>
      </c>
      <c r="I10" s="113">
        <v>51775</v>
      </c>
      <c r="J10" s="113"/>
    </row>
    <row r="11" s="107" customFormat="1" spans="1:10">
      <c r="A11" s="109">
        <v>10</v>
      </c>
      <c r="B11" s="109" t="s">
        <v>54</v>
      </c>
      <c r="C11" s="109" t="s">
        <v>55</v>
      </c>
      <c r="D11" s="109" t="s">
        <v>56</v>
      </c>
      <c r="E11" s="109" t="str">
        <f t="shared" si="0"/>
        <v>Staf Senior Bagian Pengawas Pengendalian Kinerja</v>
      </c>
      <c r="F11" s="107" t="s">
        <v>57</v>
      </c>
      <c r="G11" s="109" t="s">
        <v>53</v>
      </c>
      <c r="H11" s="109" t="s">
        <v>58</v>
      </c>
      <c r="I11" s="113">
        <v>52628</v>
      </c>
      <c r="J11" s="113"/>
    </row>
    <row r="12" s="107" customFormat="1" spans="1:10">
      <c r="A12" s="109">
        <v>11</v>
      </c>
      <c r="B12" s="109" t="s">
        <v>59</v>
      </c>
      <c r="C12" s="109" t="s">
        <v>60</v>
      </c>
      <c r="D12" s="109" t="s">
        <v>61</v>
      </c>
      <c r="E12" s="109" t="str">
        <f t="shared" si="0"/>
        <v>Staf Senior Bagian Pengawas Keuangan dan Utama</v>
      </c>
      <c r="F12" s="107" t="s">
        <v>62</v>
      </c>
      <c r="G12" s="109" t="s">
        <v>48</v>
      </c>
      <c r="H12" s="109" t="s">
        <v>58</v>
      </c>
      <c r="I12" s="113">
        <v>51105</v>
      </c>
      <c r="J12" s="113"/>
    </row>
    <row r="13" s="107" customFormat="1" spans="1:9">
      <c r="A13" s="109">
        <v>12</v>
      </c>
      <c r="B13" s="109" t="s">
        <v>63</v>
      </c>
      <c r="C13" s="109" t="s">
        <v>64</v>
      </c>
      <c r="D13" s="109" t="s">
        <v>65</v>
      </c>
      <c r="E13" s="109" t="s">
        <v>66</v>
      </c>
      <c r="F13" s="111" t="s">
        <v>67</v>
      </c>
      <c r="G13" s="107" t="s">
        <v>68</v>
      </c>
      <c r="H13" s="109" t="s">
        <v>69</v>
      </c>
      <c r="I13" s="113">
        <v>54424</v>
      </c>
    </row>
    <row r="14" s="107" customFormat="1" spans="1:9">
      <c r="A14" s="109">
        <v>13</v>
      </c>
      <c r="B14" s="109" t="s">
        <v>70</v>
      </c>
      <c r="C14" s="109" t="s">
        <v>71</v>
      </c>
      <c r="D14" s="109" t="s">
        <v>72</v>
      </c>
      <c r="E14" s="109" t="s">
        <v>73</v>
      </c>
      <c r="F14" s="13" t="s">
        <v>74</v>
      </c>
      <c r="G14" s="107" t="s">
        <v>75</v>
      </c>
      <c r="H14" s="107" t="s">
        <v>58</v>
      </c>
      <c r="I14" s="113">
        <v>50496</v>
      </c>
    </row>
    <row r="15" s="107" customFormat="1" spans="1:10">
      <c r="A15" s="109">
        <v>14</v>
      </c>
      <c r="B15" s="109" t="s">
        <v>76</v>
      </c>
      <c r="C15" s="109" t="s">
        <v>77</v>
      </c>
      <c r="D15" s="109" t="s">
        <v>78</v>
      </c>
      <c r="E15" s="109" t="str">
        <f>"Staf Bagian "&amp;G15</f>
        <v>Staf Bagian Akuntansi</v>
      </c>
      <c r="F15" s="109" t="s">
        <v>79</v>
      </c>
      <c r="G15" s="109" t="s">
        <v>80</v>
      </c>
      <c r="H15" s="109" t="s">
        <v>35</v>
      </c>
      <c r="I15" s="114">
        <v>51471</v>
      </c>
      <c r="J15" s="107" t="str">
        <f>"Staf Senior Bagian "&amp;G15</f>
        <v>Staf Senior Bagian Akuntansi</v>
      </c>
    </row>
    <row r="16" s="107" customFormat="1" spans="1:10">
      <c r="A16" s="109">
        <v>15</v>
      </c>
      <c r="B16" s="109" t="s">
        <v>81</v>
      </c>
      <c r="C16" s="109" t="s">
        <v>82</v>
      </c>
      <c r="D16" s="109" t="s">
        <v>83</v>
      </c>
      <c r="E16" s="109" t="str">
        <f t="shared" ref="E16:E47" si="1">"Staf Bagian "&amp;G16</f>
        <v>Staf Bagian Akuntansi</v>
      </c>
      <c r="F16" s="109" t="s">
        <v>79</v>
      </c>
      <c r="G16" s="109" t="s">
        <v>80</v>
      </c>
      <c r="H16" s="109" t="s">
        <v>69</v>
      </c>
      <c r="I16" s="114">
        <v>52871</v>
      </c>
      <c r="J16" s="107" t="str">
        <f t="shared" ref="J16:J47" si="2">"Staf Senior Bagian "&amp;G16</f>
        <v>Staf Senior Bagian Akuntansi</v>
      </c>
    </row>
    <row r="17" s="107" customFormat="1" spans="1:10">
      <c r="A17" s="109">
        <v>16</v>
      </c>
      <c r="B17" s="109" t="s">
        <v>84</v>
      </c>
      <c r="C17" s="109" t="s">
        <v>85</v>
      </c>
      <c r="D17" s="109" t="s">
        <v>86</v>
      </c>
      <c r="E17" s="109" t="str">
        <f t="shared" si="1"/>
        <v>Staf Bagian Akuntansi</v>
      </c>
      <c r="F17" s="109" t="s">
        <v>79</v>
      </c>
      <c r="G17" s="109" t="s">
        <v>80</v>
      </c>
      <c r="H17" s="109" t="s">
        <v>87</v>
      </c>
      <c r="I17" s="114">
        <v>53022</v>
      </c>
      <c r="J17" s="107" t="str">
        <f t="shared" si="2"/>
        <v>Staf Senior Bagian Akuntansi</v>
      </c>
    </row>
    <row r="18" s="107" customFormat="1" spans="1:10">
      <c r="A18" s="109">
        <v>17</v>
      </c>
      <c r="B18" s="109" t="s">
        <v>88</v>
      </c>
      <c r="C18" s="112" t="s">
        <v>89</v>
      </c>
      <c r="D18" s="109" t="s">
        <v>90</v>
      </c>
      <c r="E18" s="109" t="str">
        <f t="shared" si="1"/>
        <v>Staf Bagian Akuntansi</v>
      </c>
      <c r="F18" s="109" t="s">
        <v>79</v>
      </c>
      <c r="G18" s="109" t="s">
        <v>80</v>
      </c>
      <c r="H18" s="109" t="s">
        <v>87</v>
      </c>
      <c r="I18" s="114">
        <v>55032</v>
      </c>
      <c r="J18" s="107" t="str">
        <f t="shared" si="2"/>
        <v>Staf Senior Bagian Akuntansi</v>
      </c>
    </row>
    <row r="19" s="107" customFormat="1" spans="1:10">
      <c r="A19" s="109">
        <v>18</v>
      </c>
      <c r="B19" s="109" t="s">
        <v>91</v>
      </c>
      <c r="C19" s="112" t="s">
        <v>92</v>
      </c>
      <c r="D19" s="109" t="s">
        <v>93</v>
      </c>
      <c r="E19" s="109" t="str">
        <f t="shared" si="1"/>
        <v>Staf Bagian Akuntansi</v>
      </c>
      <c r="F19" s="109" t="s">
        <v>79</v>
      </c>
      <c r="G19" s="109" t="s">
        <v>80</v>
      </c>
      <c r="H19" s="109" t="s">
        <v>87</v>
      </c>
      <c r="I19" s="114">
        <v>55123</v>
      </c>
      <c r="J19" s="107" t="str">
        <f t="shared" si="2"/>
        <v>Staf Senior Bagian Akuntansi</v>
      </c>
    </row>
    <row r="20" spans="1:10">
      <c r="A20" s="109">
        <v>19</v>
      </c>
      <c r="B20" s="109" t="s">
        <v>94</v>
      </c>
      <c r="C20" s="109" t="s">
        <v>95</v>
      </c>
      <c r="D20" s="109" t="s">
        <v>96</v>
      </c>
      <c r="E20" s="109" t="str">
        <f t="shared" si="1"/>
        <v>Staf Bagian Akuntansi</v>
      </c>
      <c r="F20" s="109" t="s">
        <v>79</v>
      </c>
      <c r="G20" s="109" t="s">
        <v>80</v>
      </c>
      <c r="H20" s="109" t="s">
        <v>87</v>
      </c>
      <c r="I20" s="114">
        <v>53540</v>
      </c>
      <c r="J20" s="107" t="str">
        <f t="shared" si="2"/>
        <v>Staf Senior Bagian Akuntansi</v>
      </c>
    </row>
    <row r="21" spans="1:10">
      <c r="A21" s="109">
        <v>20</v>
      </c>
      <c r="B21" s="109" t="s">
        <v>97</v>
      </c>
      <c r="C21" s="109" t="s">
        <v>98</v>
      </c>
      <c r="D21" s="109" t="s">
        <v>99</v>
      </c>
      <c r="E21" s="109" t="str">
        <f t="shared" si="1"/>
        <v>Staf Bagian Akuntansi</v>
      </c>
      <c r="F21" s="109" t="s">
        <v>79</v>
      </c>
      <c r="G21" s="109" t="s">
        <v>80</v>
      </c>
      <c r="H21" s="109" t="s">
        <v>87</v>
      </c>
      <c r="I21" s="114">
        <v>54455</v>
      </c>
      <c r="J21" s="107" t="str">
        <f t="shared" si="2"/>
        <v>Staf Senior Bagian Akuntansi</v>
      </c>
    </row>
    <row r="22" spans="1:10">
      <c r="A22" s="109">
        <v>21</v>
      </c>
      <c r="B22" s="109" t="s">
        <v>100</v>
      </c>
      <c r="C22" s="109" t="s">
        <v>101</v>
      </c>
      <c r="D22" s="109" t="s">
        <v>102</v>
      </c>
      <c r="E22" s="109" t="str">
        <f t="shared" si="1"/>
        <v>Staf Bagian Akuntansi</v>
      </c>
      <c r="F22" s="109" t="s">
        <v>79</v>
      </c>
      <c r="G22" s="109" t="s">
        <v>80</v>
      </c>
      <c r="H22" s="109" t="s">
        <v>35</v>
      </c>
      <c r="I22" s="114">
        <v>45474</v>
      </c>
      <c r="J22" s="107" t="str">
        <f t="shared" si="2"/>
        <v>Staf Senior Bagian Akuntansi</v>
      </c>
    </row>
    <row r="23" spans="1:10">
      <c r="A23" s="109">
        <v>22</v>
      </c>
      <c r="B23" s="109" t="s">
        <v>103</v>
      </c>
      <c r="C23" s="109" t="s">
        <v>104</v>
      </c>
      <c r="D23" s="109" t="s">
        <v>105</v>
      </c>
      <c r="E23" s="109" t="str">
        <f t="shared" si="1"/>
        <v>Staf Bagian Akuntansi</v>
      </c>
      <c r="F23" s="109" t="s">
        <v>79</v>
      </c>
      <c r="G23" s="109" t="s">
        <v>80</v>
      </c>
      <c r="H23" s="109" t="s">
        <v>22</v>
      </c>
      <c r="I23" s="114">
        <v>47027</v>
      </c>
      <c r="J23" s="107" t="str">
        <f t="shared" si="2"/>
        <v>Staf Senior Bagian Akuntansi</v>
      </c>
    </row>
    <row r="24" spans="1:10">
      <c r="A24" s="109">
        <v>23</v>
      </c>
      <c r="B24" s="109" t="s">
        <v>106</v>
      </c>
      <c r="C24" s="109" t="s">
        <v>107</v>
      </c>
      <c r="D24" s="109" t="s">
        <v>108</v>
      </c>
      <c r="E24" s="109" t="str">
        <f t="shared" si="1"/>
        <v>Staf Bagian Anggaran dan Kas</v>
      </c>
      <c r="F24" s="109" t="s">
        <v>109</v>
      </c>
      <c r="G24" s="109" t="s">
        <v>110</v>
      </c>
      <c r="H24" s="109" t="s">
        <v>87</v>
      </c>
      <c r="I24" s="114">
        <v>55335</v>
      </c>
      <c r="J24" s="107" t="str">
        <f t="shared" si="2"/>
        <v>Staf Senior Bagian Anggaran dan Kas</v>
      </c>
    </row>
    <row r="25" spans="1:10">
      <c r="A25" s="109">
        <v>24</v>
      </c>
      <c r="B25" s="109" t="s">
        <v>111</v>
      </c>
      <c r="C25" s="109" t="s">
        <v>112</v>
      </c>
      <c r="D25" s="109" t="s">
        <v>113</v>
      </c>
      <c r="E25" s="109" t="str">
        <f t="shared" si="1"/>
        <v>Staf Bagian Anggaran dan Kas</v>
      </c>
      <c r="F25" s="109" t="s">
        <v>109</v>
      </c>
      <c r="G25" s="109" t="s">
        <v>110</v>
      </c>
      <c r="H25" s="109" t="s">
        <v>87</v>
      </c>
      <c r="I25" s="114">
        <v>54758</v>
      </c>
      <c r="J25" s="107" t="str">
        <f t="shared" si="2"/>
        <v>Staf Senior Bagian Anggaran dan Kas</v>
      </c>
    </row>
    <row r="26" spans="1:10">
      <c r="A26" s="109">
        <v>25</v>
      </c>
      <c r="B26" s="109" t="s">
        <v>114</v>
      </c>
      <c r="C26" s="109" t="s">
        <v>115</v>
      </c>
      <c r="D26" s="109" t="s">
        <v>116</v>
      </c>
      <c r="E26" s="109" t="str">
        <f t="shared" si="1"/>
        <v>Staf Bagian Anggaran dan Kas</v>
      </c>
      <c r="F26" s="109" t="s">
        <v>109</v>
      </c>
      <c r="G26" s="109" t="s">
        <v>110</v>
      </c>
      <c r="H26" s="109" t="s">
        <v>87</v>
      </c>
      <c r="I26" s="114">
        <v>54758</v>
      </c>
      <c r="J26" s="107" t="str">
        <f t="shared" si="2"/>
        <v>Staf Senior Bagian Anggaran dan Kas</v>
      </c>
    </row>
    <row r="27" spans="1:10">
      <c r="A27" s="109">
        <v>26</v>
      </c>
      <c r="B27" s="109" t="s">
        <v>117</v>
      </c>
      <c r="C27" s="109" t="s">
        <v>118</v>
      </c>
      <c r="D27" s="109" t="s">
        <v>119</v>
      </c>
      <c r="E27" s="109" t="str">
        <f t="shared" si="1"/>
        <v>Staf Bagian Anggaran dan Kas</v>
      </c>
      <c r="F27" s="109" t="s">
        <v>109</v>
      </c>
      <c r="G27" s="109" t="s">
        <v>110</v>
      </c>
      <c r="H27" s="109" t="s">
        <v>87</v>
      </c>
      <c r="I27" s="114">
        <v>54210</v>
      </c>
      <c r="J27" s="107" t="str">
        <f t="shared" si="2"/>
        <v>Staf Senior Bagian Anggaran dan Kas</v>
      </c>
    </row>
    <row r="28" spans="1:10">
      <c r="A28" s="109">
        <v>27</v>
      </c>
      <c r="B28" s="109" t="s">
        <v>120</v>
      </c>
      <c r="C28" s="109" t="s">
        <v>121</v>
      </c>
      <c r="D28" s="109" t="s">
        <v>122</v>
      </c>
      <c r="E28" s="109" t="str">
        <f t="shared" si="1"/>
        <v>Staf Bagian Anggaran dan Kas</v>
      </c>
      <c r="F28" s="109" t="s">
        <v>109</v>
      </c>
      <c r="G28" s="109" t="s">
        <v>110</v>
      </c>
      <c r="H28" s="109" t="s">
        <v>35</v>
      </c>
      <c r="I28" s="114">
        <v>45444</v>
      </c>
      <c r="J28" s="107" t="str">
        <f t="shared" si="2"/>
        <v>Staf Senior Bagian Anggaran dan Kas</v>
      </c>
    </row>
    <row r="29" spans="1:10">
      <c r="A29" s="109">
        <v>28</v>
      </c>
      <c r="B29" s="109" t="s">
        <v>123</v>
      </c>
      <c r="C29" s="109" t="s">
        <v>124</v>
      </c>
      <c r="D29" s="109" t="s">
        <v>125</v>
      </c>
      <c r="E29" s="109" t="str">
        <f t="shared" si="1"/>
        <v>Staf Bagian Rekening dan Pembayaran</v>
      </c>
      <c r="F29" s="109" t="s">
        <v>126</v>
      </c>
      <c r="G29" s="109" t="s">
        <v>127</v>
      </c>
      <c r="H29" s="109" t="s">
        <v>87</v>
      </c>
      <c r="I29" s="114">
        <v>54820</v>
      </c>
      <c r="J29" s="107" t="str">
        <f t="shared" si="2"/>
        <v>Staf Senior Bagian Rekening dan Pembayaran</v>
      </c>
    </row>
    <row r="30" spans="1:10">
      <c r="A30" s="109">
        <v>29</v>
      </c>
      <c r="B30" s="109" t="s">
        <v>128</v>
      </c>
      <c r="C30" s="109" t="s">
        <v>129</v>
      </c>
      <c r="D30" s="109" t="s">
        <v>130</v>
      </c>
      <c r="E30" s="109" t="str">
        <f t="shared" si="1"/>
        <v>Staf Bagian Rekening dan Pembayaran</v>
      </c>
      <c r="F30" s="109" t="s">
        <v>126</v>
      </c>
      <c r="G30" s="109" t="s">
        <v>127</v>
      </c>
      <c r="H30" s="109" t="s">
        <v>87</v>
      </c>
      <c r="I30" s="114">
        <v>54697</v>
      </c>
      <c r="J30" s="107" t="str">
        <f t="shared" si="2"/>
        <v>Staf Senior Bagian Rekening dan Pembayaran</v>
      </c>
    </row>
    <row r="31" spans="1:10">
      <c r="A31" s="109">
        <v>30</v>
      </c>
      <c r="B31" s="109" t="s">
        <v>131</v>
      </c>
      <c r="C31" s="109" t="s">
        <v>132</v>
      </c>
      <c r="D31" s="109" t="s">
        <v>133</v>
      </c>
      <c r="E31" s="109" t="str">
        <f t="shared" si="1"/>
        <v>Staf Bagian Rekening dan Pembayaran</v>
      </c>
      <c r="F31" s="109" t="s">
        <v>126</v>
      </c>
      <c r="G31" s="109" t="s">
        <v>127</v>
      </c>
      <c r="H31" s="109" t="s">
        <v>87</v>
      </c>
      <c r="I31" s="114">
        <v>51136</v>
      </c>
      <c r="J31" s="107" t="str">
        <f t="shared" si="2"/>
        <v>Staf Senior Bagian Rekening dan Pembayaran</v>
      </c>
    </row>
    <row r="32" spans="1:10">
      <c r="A32" s="109">
        <v>31</v>
      </c>
      <c r="B32" s="109" t="s">
        <v>134</v>
      </c>
      <c r="C32" s="109" t="s">
        <v>135</v>
      </c>
      <c r="D32" s="109" t="s">
        <v>136</v>
      </c>
      <c r="E32" s="109" t="str">
        <f t="shared" si="1"/>
        <v>Staf Bagian Rekening dan Pembayaran</v>
      </c>
      <c r="F32" s="109" t="s">
        <v>126</v>
      </c>
      <c r="G32" s="109" t="s">
        <v>127</v>
      </c>
      <c r="H32" s="109" t="s">
        <v>87</v>
      </c>
      <c r="I32" s="114">
        <v>54636</v>
      </c>
      <c r="J32" s="107" t="str">
        <f t="shared" si="2"/>
        <v>Staf Senior Bagian Rekening dan Pembayaran</v>
      </c>
    </row>
    <row r="33" spans="1:10">
      <c r="A33" s="109">
        <v>32</v>
      </c>
      <c r="B33" s="109" t="s">
        <v>137</v>
      </c>
      <c r="C33" s="109" t="s">
        <v>138</v>
      </c>
      <c r="D33" s="109" t="s">
        <v>139</v>
      </c>
      <c r="E33" s="109" t="str">
        <f t="shared" si="1"/>
        <v>Staf Bagian Rekening dan Pembayaran</v>
      </c>
      <c r="F33" s="109" t="s">
        <v>126</v>
      </c>
      <c r="G33" s="109" t="s">
        <v>127</v>
      </c>
      <c r="H33" s="109" t="s">
        <v>58</v>
      </c>
      <c r="I33" s="114">
        <v>46023</v>
      </c>
      <c r="J33" s="107" t="str">
        <f t="shared" si="2"/>
        <v>Staf Senior Bagian Rekening dan Pembayaran</v>
      </c>
    </row>
    <row r="34" spans="1:10">
      <c r="A34" s="109">
        <v>33</v>
      </c>
      <c r="B34" s="109" t="s">
        <v>140</v>
      </c>
      <c r="C34" s="109" t="s">
        <v>141</v>
      </c>
      <c r="D34" s="109" t="s">
        <v>142</v>
      </c>
      <c r="E34" s="109" t="str">
        <f t="shared" si="1"/>
        <v>Staf Bagian Laboratorium Pengujian Air</v>
      </c>
      <c r="F34" s="109" t="s">
        <v>143</v>
      </c>
      <c r="G34" s="109" t="s">
        <v>144</v>
      </c>
      <c r="H34" s="109" t="s">
        <v>35</v>
      </c>
      <c r="I34" s="114">
        <v>47058</v>
      </c>
      <c r="J34" s="107" t="str">
        <f t="shared" si="2"/>
        <v>Staf Senior Bagian Laboratorium Pengujian Air</v>
      </c>
    </row>
    <row r="35" spans="1:10">
      <c r="A35" s="109">
        <v>34</v>
      </c>
      <c r="B35" s="109" t="s">
        <v>145</v>
      </c>
      <c r="C35" s="112" t="s">
        <v>146</v>
      </c>
      <c r="D35" s="109" t="s">
        <v>147</v>
      </c>
      <c r="E35" s="109" t="str">
        <f t="shared" si="1"/>
        <v>Staf Bagian Laboratorium Pengujian Air</v>
      </c>
      <c r="F35" s="109" t="s">
        <v>143</v>
      </c>
      <c r="G35" s="109" t="s">
        <v>144</v>
      </c>
      <c r="H35" s="109" t="s">
        <v>87</v>
      </c>
      <c r="I35" s="114">
        <v>55366</v>
      </c>
      <c r="J35" s="107" t="str">
        <f t="shared" si="2"/>
        <v>Staf Senior Bagian Laboratorium Pengujian Air</v>
      </c>
    </row>
    <row r="36" spans="1:10">
      <c r="A36" s="109">
        <v>35</v>
      </c>
      <c r="B36" s="109" t="s">
        <v>148</v>
      </c>
      <c r="C36" s="109" t="s">
        <v>149</v>
      </c>
      <c r="D36" s="109" t="s">
        <v>150</v>
      </c>
      <c r="E36" s="109" t="str">
        <f t="shared" si="1"/>
        <v>Staf Bagian Laboratorium Pengujian Air</v>
      </c>
      <c r="F36" s="109" t="s">
        <v>143</v>
      </c>
      <c r="G36" s="109" t="s">
        <v>144</v>
      </c>
      <c r="H36" s="109" t="s">
        <v>35</v>
      </c>
      <c r="I36" s="114">
        <v>48092</v>
      </c>
      <c r="J36" s="107" t="str">
        <f t="shared" si="2"/>
        <v>Staf Senior Bagian Laboratorium Pengujian Air</v>
      </c>
    </row>
    <row r="37" spans="1:10">
      <c r="A37" s="109">
        <v>36</v>
      </c>
      <c r="B37" s="109" t="s">
        <v>151</v>
      </c>
      <c r="C37" s="109" t="s">
        <v>152</v>
      </c>
      <c r="D37" s="109" t="s">
        <v>153</v>
      </c>
      <c r="E37" s="109" t="str">
        <f t="shared" si="1"/>
        <v>Staf Bagian Pengendalian Proses dan Energi</v>
      </c>
      <c r="F37" s="109" t="s">
        <v>154</v>
      </c>
      <c r="G37" s="109" t="s">
        <v>155</v>
      </c>
      <c r="H37" s="109" t="s">
        <v>35</v>
      </c>
      <c r="I37" s="114">
        <v>50253</v>
      </c>
      <c r="J37" s="107" t="str">
        <f t="shared" si="2"/>
        <v>Staf Senior Bagian Pengendalian Proses dan Energi</v>
      </c>
    </row>
    <row r="38" spans="1:10">
      <c r="A38" s="109">
        <v>37</v>
      </c>
      <c r="B38" s="109" t="s">
        <v>156</v>
      </c>
      <c r="C38" s="109" t="s">
        <v>157</v>
      </c>
      <c r="D38" s="109" t="s">
        <v>158</v>
      </c>
      <c r="E38" s="109" t="str">
        <f t="shared" si="1"/>
        <v>Staf Bagian Pengendalian Proses dan Energi</v>
      </c>
      <c r="F38" s="109" t="s">
        <v>154</v>
      </c>
      <c r="G38" s="109" t="s">
        <v>155</v>
      </c>
      <c r="H38" s="109" t="s">
        <v>87</v>
      </c>
      <c r="I38" s="114">
        <v>54302</v>
      </c>
      <c r="J38" s="107" t="str">
        <f t="shared" si="2"/>
        <v>Staf Senior Bagian Pengendalian Proses dan Energi</v>
      </c>
    </row>
    <row r="39" spans="1:10">
      <c r="A39" s="109">
        <v>38</v>
      </c>
      <c r="B39" s="109" t="s">
        <v>159</v>
      </c>
      <c r="C39" s="109" t="s">
        <v>160</v>
      </c>
      <c r="D39" s="109" t="s">
        <v>161</v>
      </c>
      <c r="E39" s="109" t="str">
        <f t="shared" si="1"/>
        <v>Staf Bagian Pengendalian Proses dan Energi</v>
      </c>
      <c r="F39" s="109" t="s">
        <v>162</v>
      </c>
      <c r="G39" s="109" t="s">
        <v>155</v>
      </c>
      <c r="H39" s="109" t="s">
        <v>87</v>
      </c>
      <c r="I39" s="114">
        <v>55185</v>
      </c>
      <c r="J39" s="107" t="str">
        <f t="shared" si="2"/>
        <v>Staf Senior Bagian Pengendalian Proses dan Energi</v>
      </c>
    </row>
    <row r="40" spans="1:10">
      <c r="A40" s="109">
        <v>39</v>
      </c>
      <c r="B40" s="109" t="s">
        <v>163</v>
      </c>
      <c r="C40" s="109" t="s">
        <v>164</v>
      </c>
      <c r="D40" s="109" t="s">
        <v>165</v>
      </c>
      <c r="E40" s="109" t="str">
        <f t="shared" si="1"/>
        <v>Staf Bagian Pengendalian Proses dan Energi</v>
      </c>
      <c r="F40" s="109" t="s">
        <v>154</v>
      </c>
      <c r="G40" s="109" t="s">
        <v>155</v>
      </c>
      <c r="H40" s="109" t="s">
        <v>87</v>
      </c>
      <c r="I40" s="114">
        <v>53359</v>
      </c>
      <c r="J40" s="107" t="str">
        <f t="shared" si="2"/>
        <v>Staf Senior Bagian Pengendalian Proses dan Energi</v>
      </c>
    </row>
    <row r="41" spans="1:10">
      <c r="A41" s="109">
        <v>40</v>
      </c>
      <c r="B41" s="109" t="s">
        <v>166</v>
      </c>
      <c r="C41" s="109" t="s">
        <v>167</v>
      </c>
      <c r="D41" s="109" t="s">
        <v>168</v>
      </c>
      <c r="E41" s="109" t="str">
        <f t="shared" si="1"/>
        <v>Staf Bagian Pengendalian Proses dan Energi</v>
      </c>
      <c r="F41" s="109" t="s">
        <v>154</v>
      </c>
      <c r="G41" s="109" t="s">
        <v>155</v>
      </c>
      <c r="H41" s="109" t="s">
        <v>87</v>
      </c>
      <c r="I41" s="114">
        <v>53144</v>
      </c>
      <c r="J41" s="107" t="str">
        <f t="shared" si="2"/>
        <v>Staf Senior Bagian Pengendalian Proses dan Energi</v>
      </c>
    </row>
    <row r="42" spans="1:10">
      <c r="A42" s="109">
        <v>41</v>
      </c>
      <c r="B42" s="109" t="s">
        <v>169</v>
      </c>
      <c r="C42" s="112" t="s">
        <v>170</v>
      </c>
      <c r="D42" s="109" t="s">
        <v>171</v>
      </c>
      <c r="E42" s="109" t="str">
        <f t="shared" si="1"/>
        <v>Staf Bagian Pengendalian Proses dan Energi</v>
      </c>
      <c r="F42" s="109" t="s">
        <v>154</v>
      </c>
      <c r="G42" s="109" t="s">
        <v>155</v>
      </c>
      <c r="H42" s="109" t="s">
        <v>87</v>
      </c>
      <c r="I42" s="114">
        <v>54302</v>
      </c>
      <c r="J42" s="107" t="str">
        <f t="shared" si="2"/>
        <v>Staf Senior Bagian Pengendalian Proses dan Energi</v>
      </c>
    </row>
    <row r="43" spans="1:10">
      <c r="A43" s="109">
        <v>42</v>
      </c>
      <c r="B43" s="109" t="s">
        <v>172</v>
      </c>
      <c r="C43" s="109" t="s">
        <v>173</v>
      </c>
      <c r="D43" s="109" t="s">
        <v>174</v>
      </c>
      <c r="E43" s="109" t="str">
        <f t="shared" si="1"/>
        <v>Staf Bagian Layanan Internal</v>
      </c>
      <c r="F43" s="107" t="s">
        <v>175</v>
      </c>
      <c r="G43" s="107" t="s">
        <v>176</v>
      </c>
      <c r="H43" s="109" t="s">
        <v>35</v>
      </c>
      <c r="I43" s="114">
        <v>48519</v>
      </c>
      <c r="J43" s="107" t="str">
        <f t="shared" si="2"/>
        <v>Staf Senior Bagian Layanan Internal</v>
      </c>
    </row>
    <row r="44" spans="1:10">
      <c r="A44" s="109">
        <v>43</v>
      </c>
      <c r="B44" s="109" t="s">
        <v>177</v>
      </c>
      <c r="C44" s="109" t="s">
        <v>178</v>
      </c>
      <c r="D44" s="109" t="s">
        <v>179</v>
      </c>
      <c r="E44" s="109" t="str">
        <f t="shared" si="1"/>
        <v>Staf Bagian Layanan Internal</v>
      </c>
      <c r="F44" s="109" t="s">
        <v>175</v>
      </c>
      <c r="G44" s="109" t="s">
        <v>176</v>
      </c>
      <c r="H44" s="109" t="s">
        <v>69</v>
      </c>
      <c r="I44" s="114">
        <v>47027</v>
      </c>
      <c r="J44" s="107" t="str">
        <f t="shared" si="2"/>
        <v>Staf Senior Bagian Layanan Internal</v>
      </c>
    </row>
    <row r="45" spans="1:10">
      <c r="A45" s="109">
        <v>44</v>
      </c>
      <c r="B45" s="109" t="s">
        <v>180</v>
      </c>
      <c r="C45" s="109" t="s">
        <v>181</v>
      </c>
      <c r="D45" s="109" t="s">
        <v>182</v>
      </c>
      <c r="E45" s="109" t="str">
        <f t="shared" si="1"/>
        <v>Staf Bagian Layanan Internal</v>
      </c>
      <c r="F45" s="109" t="s">
        <v>175</v>
      </c>
      <c r="G45" s="109" t="s">
        <v>176</v>
      </c>
      <c r="H45" s="109" t="s">
        <v>87</v>
      </c>
      <c r="I45" s="114">
        <v>55032</v>
      </c>
      <c r="J45" s="107" t="str">
        <f t="shared" si="2"/>
        <v>Staf Senior Bagian Layanan Internal</v>
      </c>
    </row>
    <row r="46" spans="1:10">
      <c r="A46" s="109">
        <v>45</v>
      </c>
      <c r="B46" s="109" t="s">
        <v>183</v>
      </c>
      <c r="C46" s="109" t="s">
        <v>184</v>
      </c>
      <c r="D46" s="109" t="s">
        <v>185</v>
      </c>
      <c r="E46" s="109" t="str">
        <f t="shared" si="1"/>
        <v>Staf Bagian Layanan Internal</v>
      </c>
      <c r="F46" s="109" t="s">
        <v>175</v>
      </c>
      <c r="G46" s="109" t="s">
        <v>176</v>
      </c>
      <c r="H46" s="109" t="s">
        <v>35</v>
      </c>
      <c r="I46" s="114">
        <v>46813</v>
      </c>
      <c r="J46" s="107" t="str">
        <f t="shared" si="2"/>
        <v>Staf Senior Bagian Layanan Internal</v>
      </c>
    </row>
    <row r="47" spans="1:10">
      <c r="A47" s="109">
        <v>46</v>
      </c>
      <c r="B47" s="109" t="s">
        <v>186</v>
      </c>
      <c r="C47" s="109" t="s">
        <v>187</v>
      </c>
      <c r="D47" s="109" t="s">
        <v>188</v>
      </c>
      <c r="E47" s="109" t="str">
        <f t="shared" si="1"/>
        <v>Staf Bagian Produksi Karang Pilang</v>
      </c>
      <c r="F47" s="107" t="s">
        <v>189</v>
      </c>
      <c r="G47" s="107" t="s">
        <v>190</v>
      </c>
      <c r="H47" s="109" t="s">
        <v>35</v>
      </c>
      <c r="I47" s="114">
        <v>49583</v>
      </c>
      <c r="J47" s="107" t="str">
        <f t="shared" ref="J47:J96" si="3">"Staf Senior Bagian "&amp;G47</f>
        <v>Staf Senior Bagian Produksi Karang Pilang</v>
      </c>
    </row>
    <row r="48" spans="1:10">
      <c r="A48" s="109">
        <v>47</v>
      </c>
      <c r="B48" s="109" t="s">
        <v>191</v>
      </c>
      <c r="C48" s="109" t="s">
        <v>192</v>
      </c>
      <c r="D48" s="109" t="s">
        <v>193</v>
      </c>
      <c r="E48" s="109" t="str">
        <f t="shared" ref="E48:E79" si="4">"Staf Bagian "&amp;G48</f>
        <v>Staf Bagian Produksi Karang Pilang</v>
      </c>
      <c r="F48" s="109" t="s">
        <v>189</v>
      </c>
      <c r="G48" s="109" t="s">
        <v>190</v>
      </c>
      <c r="H48" s="109" t="s">
        <v>87</v>
      </c>
      <c r="I48" s="114">
        <v>46997</v>
      </c>
      <c r="J48" s="107" t="str">
        <f t="shared" si="3"/>
        <v>Staf Senior Bagian Produksi Karang Pilang</v>
      </c>
    </row>
    <row r="49" spans="1:10">
      <c r="A49" s="109">
        <v>48</v>
      </c>
      <c r="B49" s="109" t="s">
        <v>194</v>
      </c>
      <c r="C49" s="109" t="s">
        <v>195</v>
      </c>
      <c r="D49" s="109" t="s">
        <v>196</v>
      </c>
      <c r="E49" s="109" t="str">
        <f t="shared" si="4"/>
        <v>Staf Bagian Produksi Karang Pilang</v>
      </c>
      <c r="F49" s="109" t="s">
        <v>189</v>
      </c>
      <c r="G49" s="109" t="s">
        <v>190</v>
      </c>
      <c r="H49" s="109" t="s">
        <v>87</v>
      </c>
      <c r="I49" s="114">
        <v>46722</v>
      </c>
      <c r="J49" s="107" t="str">
        <f t="shared" si="3"/>
        <v>Staf Senior Bagian Produksi Karang Pilang</v>
      </c>
    </row>
    <row r="50" spans="1:10">
      <c r="A50" s="109">
        <v>49</v>
      </c>
      <c r="B50" s="109" t="s">
        <v>197</v>
      </c>
      <c r="C50" s="109" t="s">
        <v>198</v>
      </c>
      <c r="D50" s="109" t="s">
        <v>199</v>
      </c>
      <c r="E50" s="109" t="str">
        <f t="shared" si="4"/>
        <v>Staf Bagian Produksi Karang Pilang</v>
      </c>
      <c r="F50" s="109" t="s">
        <v>189</v>
      </c>
      <c r="G50" s="109" t="s">
        <v>190</v>
      </c>
      <c r="H50" s="109" t="s">
        <v>35</v>
      </c>
      <c r="I50" s="114">
        <v>48030</v>
      </c>
      <c r="J50" s="107" t="str">
        <f t="shared" si="3"/>
        <v>Staf Senior Bagian Produksi Karang Pilang</v>
      </c>
    </row>
    <row r="51" spans="1:10">
      <c r="A51" s="109">
        <v>50</v>
      </c>
      <c r="B51" s="109" t="s">
        <v>200</v>
      </c>
      <c r="C51" s="112" t="s">
        <v>201</v>
      </c>
      <c r="D51" s="109" t="s">
        <v>202</v>
      </c>
      <c r="E51" s="109" t="str">
        <f t="shared" si="4"/>
        <v>Staf Bagian Produksi Karang Pilang</v>
      </c>
      <c r="F51" s="109" t="s">
        <v>189</v>
      </c>
      <c r="G51" s="109" t="s">
        <v>190</v>
      </c>
      <c r="H51" s="109" t="s">
        <v>35</v>
      </c>
      <c r="I51" s="114">
        <v>48914</v>
      </c>
      <c r="J51" s="107" t="str">
        <f t="shared" si="3"/>
        <v>Staf Senior Bagian Produksi Karang Pilang</v>
      </c>
    </row>
    <row r="52" spans="1:10">
      <c r="A52" s="109">
        <v>51</v>
      </c>
      <c r="B52" s="109" t="s">
        <v>203</v>
      </c>
      <c r="C52" s="109" t="s">
        <v>204</v>
      </c>
      <c r="D52" s="109" t="s">
        <v>205</v>
      </c>
      <c r="E52" s="109" t="str">
        <f t="shared" si="4"/>
        <v>Staf Bagian Produksi Karang Pilang</v>
      </c>
      <c r="F52" s="109" t="s">
        <v>189</v>
      </c>
      <c r="G52" s="109" t="s">
        <v>190</v>
      </c>
      <c r="H52" s="109" t="s">
        <v>35</v>
      </c>
      <c r="I52" s="114">
        <v>53175</v>
      </c>
      <c r="J52" s="107" t="str">
        <f t="shared" si="3"/>
        <v>Staf Senior Bagian Produksi Karang Pilang</v>
      </c>
    </row>
    <row r="53" spans="1:10">
      <c r="A53" s="109">
        <v>52</v>
      </c>
      <c r="B53" s="109" t="s">
        <v>206</v>
      </c>
      <c r="C53" s="109" t="s">
        <v>207</v>
      </c>
      <c r="D53" s="109" t="s">
        <v>208</v>
      </c>
      <c r="E53" s="109" t="str">
        <f t="shared" si="4"/>
        <v>Staf Bagian Produksi Karang Pilang</v>
      </c>
      <c r="F53" s="109" t="s">
        <v>189</v>
      </c>
      <c r="G53" s="109" t="s">
        <v>190</v>
      </c>
      <c r="H53" s="109" t="s">
        <v>35</v>
      </c>
      <c r="I53" s="114">
        <v>52597</v>
      </c>
      <c r="J53" s="107" t="str">
        <f t="shared" si="3"/>
        <v>Staf Senior Bagian Produksi Karang Pilang</v>
      </c>
    </row>
    <row r="54" spans="1:10">
      <c r="A54" s="109">
        <v>53</v>
      </c>
      <c r="B54" s="109" t="s">
        <v>209</v>
      </c>
      <c r="C54" s="109" t="s">
        <v>210</v>
      </c>
      <c r="D54" s="109" t="s">
        <v>211</v>
      </c>
      <c r="E54" s="109" t="str">
        <f t="shared" si="4"/>
        <v>Staf Bagian Produksi Karang Pilang</v>
      </c>
      <c r="F54" s="109" t="s">
        <v>189</v>
      </c>
      <c r="G54" s="109" t="s">
        <v>190</v>
      </c>
      <c r="H54" s="109" t="s">
        <v>35</v>
      </c>
      <c r="I54" s="114">
        <v>52779</v>
      </c>
      <c r="J54" s="107" t="str">
        <f t="shared" si="3"/>
        <v>Staf Senior Bagian Produksi Karang Pilang</v>
      </c>
    </row>
    <row r="55" spans="1:10">
      <c r="A55" s="109">
        <v>54</v>
      </c>
      <c r="B55" s="109" t="s">
        <v>212</v>
      </c>
      <c r="C55" s="109" t="s">
        <v>213</v>
      </c>
      <c r="D55" s="109" t="s">
        <v>214</v>
      </c>
      <c r="E55" s="109" t="str">
        <f t="shared" si="4"/>
        <v>Staf Bagian Produksi Karang Pilang</v>
      </c>
      <c r="F55" s="109" t="s">
        <v>189</v>
      </c>
      <c r="G55" s="109" t="s">
        <v>190</v>
      </c>
      <c r="H55" s="109" t="s">
        <v>87</v>
      </c>
      <c r="I55" s="114">
        <v>54758</v>
      </c>
      <c r="J55" s="107" t="str">
        <f t="shared" si="3"/>
        <v>Staf Senior Bagian Produksi Karang Pilang</v>
      </c>
    </row>
    <row r="56" spans="1:10">
      <c r="A56" s="109">
        <v>55</v>
      </c>
      <c r="B56" s="109" t="s">
        <v>215</v>
      </c>
      <c r="C56" s="109" t="s">
        <v>216</v>
      </c>
      <c r="D56" s="109" t="s">
        <v>217</v>
      </c>
      <c r="E56" s="109" t="str">
        <f t="shared" si="4"/>
        <v>Staf Bagian Produksi Karang Pilang</v>
      </c>
      <c r="F56" s="109" t="s">
        <v>189</v>
      </c>
      <c r="G56" s="109" t="s">
        <v>190</v>
      </c>
      <c r="H56" s="109" t="s">
        <v>87</v>
      </c>
      <c r="I56" s="114">
        <v>54118</v>
      </c>
      <c r="J56" s="107" t="str">
        <f t="shared" si="3"/>
        <v>Staf Senior Bagian Produksi Karang Pilang</v>
      </c>
    </row>
    <row r="57" spans="1:10">
      <c r="A57" s="109">
        <v>56</v>
      </c>
      <c r="B57" s="109" t="s">
        <v>218</v>
      </c>
      <c r="C57" s="109" t="s">
        <v>219</v>
      </c>
      <c r="D57" s="109" t="s">
        <v>220</v>
      </c>
      <c r="E57" s="109" t="str">
        <f t="shared" si="4"/>
        <v>Staf Bagian Produksi Karang Pilang</v>
      </c>
      <c r="F57" s="109" t="s">
        <v>189</v>
      </c>
      <c r="G57" s="109" t="s">
        <v>190</v>
      </c>
      <c r="H57" s="109" t="s">
        <v>58</v>
      </c>
      <c r="I57" s="114">
        <v>45839</v>
      </c>
      <c r="J57" s="107" t="str">
        <f t="shared" si="3"/>
        <v>Staf Senior Bagian Produksi Karang Pilang</v>
      </c>
    </row>
    <row r="58" spans="1:10">
      <c r="A58" s="109">
        <v>57</v>
      </c>
      <c r="B58" s="109" t="s">
        <v>221</v>
      </c>
      <c r="C58" s="109" t="s">
        <v>222</v>
      </c>
      <c r="D58" s="109" t="s">
        <v>223</v>
      </c>
      <c r="E58" s="109" t="str">
        <f t="shared" si="4"/>
        <v>Staf Bagian Produksi Karang Pilang</v>
      </c>
      <c r="F58" s="109" t="s">
        <v>189</v>
      </c>
      <c r="G58" s="109" t="s">
        <v>190</v>
      </c>
      <c r="H58" s="109" t="s">
        <v>35</v>
      </c>
      <c r="I58" s="114">
        <v>46204</v>
      </c>
      <c r="J58" s="107" t="str">
        <f t="shared" si="3"/>
        <v>Staf Senior Bagian Produksi Karang Pilang</v>
      </c>
    </row>
    <row r="59" spans="1:10">
      <c r="A59" s="109">
        <v>58</v>
      </c>
      <c r="B59" s="109" t="s">
        <v>224</v>
      </c>
      <c r="C59" s="109" t="s">
        <v>225</v>
      </c>
      <c r="D59" s="109" t="s">
        <v>226</v>
      </c>
      <c r="E59" s="109" t="str">
        <f t="shared" si="4"/>
        <v>Staf Bagian Produksi Karang Pilang</v>
      </c>
      <c r="F59" s="109" t="s">
        <v>189</v>
      </c>
      <c r="G59" s="109" t="s">
        <v>190</v>
      </c>
      <c r="H59" s="109" t="s">
        <v>87</v>
      </c>
      <c r="I59" s="114">
        <v>46905</v>
      </c>
      <c r="J59" s="107" t="str">
        <f t="shared" si="3"/>
        <v>Staf Senior Bagian Produksi Karang Pilang</v>
      </c>
    </row>
    <row r="60" spans="1:10">
      <c r="A60" s="109">
        <v>59</v>
      </c>
      <c r="B60" s="109" t="s">
        <v>227</v>
      </c>
      <c r="C60" s="109" t="s">
        <v>228</v>
      </c>
      <c r="D60" s="109" t="s">
        <v>229</v>
      </c>
      <c r="E60" s="109" t="str">
        <f t="shared" si="4"/>
        <v>Staf Bagian Produksi Karang Pilang</v>
      </c>
      <c r="F60" s="109" t="s">
        <v>189</v>
      </c>
      <c r="G60" s="109" t="s">
        <v>190</v>
      </c>
      <c r="H60" s="109" t="s">
        <v>35</v>
      </c>
      <c r="I60" s="114">
        <v>46508</v>
      </c>
      <c r="J60" s="107" t="str">
        <f t="shared" si="3"/>
        <v>Staf Senior Bagian Produksi Karang Pilang</v>
      </c>
    </row>
    <row r="61" spans="1:10">
      <c r="A61" s="109">
        <v>60</v>
      </c>
      <c r="B61" s="109" t="s">
        <v>230</v>
      </c>
      <c r="C61" s="109" t="s">
        <v>231</v>
      </c>
      <c r="D61" s="109" t="s">
        <v>232</v>
      </c>
      <c r="E61" s="109" t="str">
        <f t="shared" si="4"/>
        <v>Staf Bagian Produksi Karang Pilang</v>
      </c>
      <c r="F61" s="109" t="s">
        <v>189</v>
      </c>
      <c r="G61" s="109" t="s">
        <v>190</v>
      </c>
      <c r="H61" s="109" t="s">
        <v>69</v>
      </c>
      <c r="I61" s="114">
        <v>45778</v>
      </c>
      <c r="J61" s="107" t="str">
        <f t="shared" si="3"/>
        <v>Staf Senior Bagian Produksi Karang Pilang</v>
      </c>
    </row>
    <row r="62" spans="1:10">
      <c r="A62" s="109">
        <v>61</v>
      </c>
      <c r="B62" s="109" t="s">
        <v>233</v>
      </c>
      <c r="C62" s="109" t="s">
        <v>234</v>
      </c>
      <c r="D62" s="109" t="s">
        <v>235</v>
      </c>
      <c r="E62" s="109" t="str">
        <f t="shared" si="4"/>
        <v>Staf Bagian Produksi Karang Pilang</v>
      </c>
      <c r="F62" s="109" t="s">
        <v>189</v>
      </c>
      <c r="G62" s="109" t="s">
        <v>190</v>
      </c>
      <c r="H62" s="109" t="s">
        <v>69</v>
      </c>
      <c r="I62" s="114">
        <v>46966</v>
      </c>
      <c r="J62" s="107" t="str">
        <f t="shared" si="3"/>
        <v>Staf Senior Bagian Produksi Karang Pilang</v>
      </c>
    </row>
    <row r="63" spans="1:10">
      <c r="A63" s="109">
        <v>62</v>
      </c>
      <c r="B63" s="109" t="s">
        <v>236</v>
      </c>
      <c r="C63" s="109" t="s">
        <v>237</v>
      </c>
      <c r="D63" s="109" t="s">
        <v>238</v>
      </c>
      <c r="E63" s="109" t="str">
        <f t="shared" si="4"/>
        <v>Staf Bagian Produksi Ngagel</v>
      </c>
      <c r="F63" s="107" t="s">
        <v>239</v>
      </c>
      <c r="G63" s="107" t="s">
        <v>240</v>
      </c>
      <c r="H63" s="109" t="s">
        <v>35</v>
      </c>
      <c r="I63" s="114">
        <v>46874</v>
      </c>
      <c r="J63" s="107" t="str">
        <f t="shared" si="3"/>
        <v>Staf Senior Bagian Produksi Ngagel</v>
      </c>
    </row>
    <row r="64" spans="1:10">
      <c r="A64" s="109">
        <v>63</v>
      </c>
      <c r="B64" s="109" t="s">
        <v>241</v>
      </c>
      <c r="C64" s="109" t="s">
        <v>242</v>
      </c>
      <c r="D64" s="109" t="s">
        <v>243</v>
      </c>
      <c r="E64" s="109" t="str">
        <f t="shared" si="4"/>
        <v>Staf Bagian Produksi Ngagel</v>
      </c>
      <c r="F64" s="107" t="s">
        <v>239</v>
      </c>
      <c r="G64" s="109" t="s">
        <v>240</v>
      </c>
      <c r="H64" s="109" t="s">
        <v>87</v>
      </c>
      <c r="I64" s="114">
        <v>46447</v>
      </c>
      <c r="J64" s="107" t="str">
        <f t="shared" si="3"/>
        <v>Staf Senior Bagian Produksi Ngagel</v>
      </c>
    </row>
    <row r="65" spans="1:10">
      <c r="A65" s="109">
        <v>64</v>
      </c>
      <c r="B65" s="109" t="s">
        <v>244</v>
      </c>
      <c r="C65" s="109" t="s">
        <v>245</v>
      </c>
      <c r="D65" s="109" t="s">
        <v>246</v>
      </c>
      <c r="E65" s="109" t="str">
        <f t="shared" si="4"/>
        <v>Staf Bagian Produksi Ngagel</v>
      </c>
      <c r="F65" s="109" t="s">
        <v>239</v>
      </c>
      <c r="G65" s="109" t="s">
        <v>240</v>
      </c>
      <c r="H65" s="109" t="s">
        <v>35</v>
      </c>
      <c r="I65" s="114">
        <v>49004</v>
      </c>
      <c r="J65" s="107" t="str">
        <f t="shared" si="3"/>
        <v>Staf Senior Bagian Produksi Ngagel</v>
      </c>
    </row>
    <row r="66" spans="1:10">
      <c r="A66" s="109">
        <v>65</v>
      </c>
      <c r="B66" s="109" t="s">
        <v>247</v>
      </c>
      <c r="C66" s="109" t="s">
        <v>248</v>
      </c>
      <c r="D66" s="109" t="s">
        <v>249</v>
      </c>
      <c r="E66" s="109" t="str">
        <f t="shared" si="4"/>
        <v>Staf Bagian Produksi Ngagel</v>
      </c>
      <c r="F66" s="109" t="s">
        <v>239</v>
      </c>
      <c r="G66" s="109" t="s">
        <v>240</v>
      </c>
      <c r="H66" s="109" t="s">
        <v>69</v>
      </c>
      <c r="I66" s="114">
        <v>49369</v>
      </c>
      <c r="J66" s="107" t="str">
        <f t="shared" si="3"/>
        <v>Staf Senior Bagian Produksi Ngagel</v>
      </c>
    </row>
    <row r="67" spans="1:10">
      <c r="A67" s="109">
        <v>66</v>
      </c>
      <c r="B67" s="109" t="s">
        <v>250</v>
      </c>
      <c r="C67" s="109" t="s">
        <v>251</v>
      </c>
      <c r="D67" s="109" t="s">
        <v>252</v>
      </c>
      <c r="E67" s="109" t="str">
        <f t="shared" si="4"/>
        <v>Staf Bagian Produksi Ngagel</v>
      </c>
      <c r="F67" s="109" t="s">
        <v>239</v>
      </c>
      <c r="G67" s="109" t="s">
        <v>240</v>
      </c>
      <c r="H67" s="109" t="s">
        <v>87</v>
      </c>
      <c r="I67" s="114">
        <v>54667</v>
      </c>
      <c r="J67" s="107" t="str">
        <f t="shared" si="3"/>
        <v>Staf Senior Bagian Produksi Ngagel</v>
      </c>
    </row>
    <row r="68" spans="1:10">
      <c r="A68" s="109">
        <v>67</v>
      </c>
      <c r="B68" s="109" t="s">
        <v>253</v>
      </c>
      <c r="C68" s="109" t="s">
        <v>254</v>
      </c>
      <c r="D68" s="109" t="s">
        <v>255</v>
      </c>
      <c r="E68" s="109" t="str">
        <f t="shared" si="4"/>
        <v>Staf Bagian Produksi Ngagel</v>
      </c>
      <c r="F68" s="109" t="s">
        <v>239</v>
      </c>
      <c r="G68" s="109" t="s">
        <v>240</v>
      </c>
      <c r="H68" s="109" t="s">
        <v>87</v>
      </c>
      <c r="I68" s="114">
        <v>53966</v>
      </c>
      <c r="J68" s="107" t="str">
        <f t="shared" si="3"/>
        <v>Staf Senior Bagian Produksi Ngagel</v>
      </c>
    </row>
    <row r="69" spans="1:10">
      <c r="A69" s="109">
        <v>68</v>
      </c>
      <c r="B69" s="109" t="s">
        <v>256</v>
      </c>
      <c r="C69" s="109" t="s">
        <v>257</v>
      </c>
      <c r="D69" s="109" t="s">
        <v>258</v>
      </c>
      <c r="E69" s="109" t="str">
        <f t="shared" si="4"/>
        <v>Staf Bagian Produksi Ngagel</v>
      </c>
      <c r="F69" s="109" t="s">
        <v>239</v>
      </c>
      <c r="G69" s="109" t="s">
        <v>240</v>
      </c>
      <c r="H69" s="109" t="s">
        <v>87</v>
      </c>
      <c r="I69" s="114">
        <v>55550</v>
      </c>
      <c r="J69" s="107" t="str">
        <f t="shared" si="3"/>
        <v>Staf Senior Bagian Produksi Ngagel</v>
      </c>
    </row>
    <row r="70" spans="1:10">
      <c r="A70" s="109">
        <v>69</v>
      </c>
      <c r="B70" s="109" t="s">
        <v>259</v>
      </c>
      <c r="C70" s="109" t="s">
        <v>260</v>
      </c>
      <c r="D70" s="109" t="s">
        <v>261</v>
      </c>
      <c r="E70" s="109" t="str">
        <f t="shared" si="4"/>
        <v>Staf Bagian Produksi Ngagel</v>
      </c>
      <c r="F70" s="109" t="s">
        <v>239</v>
      </c>
      <c r="G70" s="109" t="s">
        <v>240</v>
      </c>
      <c r="H70" s="109" t="s">
        <v>58</v>
      </c>
      <c r="I70" s="114">
        <v>45444</v>
      </c>
      <c r="J70" s="107" t="str">
        <f t="shared" si="3"/>
        <v>Staf Senior Bagian Produksi Ngagel</v>
      </c>
    </row>
    <row r="71" spans="1:10">
      <c r="A71" s="109">
        <v>70</v>
      </c>
      <c r="B71" s="109" t="s">
        <v>262</v>
      </c>
      <c r="C71" s="109" t="s">
        <v>263</v>
      </c>
      <c r="D71" s="109" t="s">
        <v>264</v>
      </c>
      <c r="E71" s="109" t="str">
        <f t="shared" si="4"/>
        <v>Staf Bagian Produksi Ngagel</v>
      </c>
      <c r="F71" s="109" t="s">
        <v>239</v>
      </c>
      <c r="G71" s="109" t="s">
        <v>240</v>
      </c>
      <c r="H71" s="109" t="s">
        <v>35</v>
      </c>
      <c r="I71" s="114">
        <v>46143</v>
      </c>
      <c r="J71" s="107" t="str">
        <f t="shared" si="3"/>
        <v>Staf Senior Bagian Produksi Ngagel</v>
      </c>
    </row>
    <row r="72" spans="1:10">
      <c r="A72" s="109">
        <v>71</v>
      </c>
      <c r="B72" s="109" t="s">
        <v>265</v>
      </c>
      <c r="C72" s="115" t="s">
        <v>266</v>
      </c>
      <c r="D72" s="109" t="s">
        <v>267</v>
      </c>
      <c r="E72" s="109" t="str">
        <f t="shared" si="4"/>
        <v>Staf Bagian Produksi Ngagel</v>
      </c>
      <c r="F72" s="109" t="s">
        <v>239</v>
      </c>
      <c r="G72" s="109" t="s">
        <v>240</v>
      </c>
      <c r="H72" s="109" t="s">
        <v>69</v>
      </c>
      <c r="I72" s="114">
        <v>46508</v>
      </c>
      <c r="J72" s="107" t="str">
        <f t="shared" si="3"/>
        <v>Staf Senior Bagian Produksi Ngagel</v>
      </c>
    </row>
    <row r="73" spans="1:10">
      <c r="A73" s="109">
        <v>72</v>
      </c>
      <c r="B73" s="109" t="s">
        <v>268</v>
      </c>
      <c r="C73" s="109" t="s">
        <v>269</v>
      </c>
      <c r="D73" s="109" t="s">
        <v>270</v>
      </c>
      <c r="E73" s="109" t="str">
        <f t="shared" si="4"/>
        <v>Staf Bagian Produksi Ngagel</v>
      </c>
      <c r="F73" s="109" t="s">
        <v>239</v>
      </c>
      <c r="G73" s="109" t="s">
        <v>240</v>
      </c>
      <c r="H73" s="109" t="s">
        <v>35</v>
      </c>
      <c r="I73" s="114">
        <v>45261</v>
      </c>
      <c r="J73" s="107" t="str">
        <f t="shared" si="3"/>
        <v>Staf Senior Bagian Produksi Ngagel</v>
      </c>
    </row>
    <row r="74" customFormat="1" spans="1:10">
      <c r="A74" s="109">
        <v>73</v>
      </c>
      <c r="B74" s="109" t="s">
        <v>271</v>
      </c>
      <c r="C74" s="109" t="s">
        <v>272</v>
      </c>
      <c r="D74" s="109" t="s">
        <v>273</v>
      </c>
      <c r="E74" s="109" t="str">
        <f t="shared" si="4"/>
        <v>Staf Bagian Produksi Ngagel</v>
      </c>
      <c r="F74" s="109" t="s">
        <v>239</v>
      </c>
      <c r="G74" s="109" t="s">
        <v>240</v>
      </c>
      <c r="H74" s="109" t="s">
        <v>35</v>
      </c>
      <c r="I74" s="114">
        <v>46174</v>
      </c>
      <c r="J74" s="107" t="str">
        <f t="shared" si="3"/>
        <v>Staf Senior Bagian Produksi Ngagel</v>
      </c>
    </row>
    <row r="75" customFormat="1" spans="1:10">
      <c r="A75" s="109">
        <v>74</v>
      </c>
      <c r="B75" s="109" t="s">
        <v>274</v>
      </c>
      <c r="C75" s="109" t="s">
        <v>275</v>
      </c>
      <c r="D75" s="109" t="s">
        <v>276</v>
      </c>
      <c r="E75" s="109" t="str">
        <f t="shared" si="4"/>
        <v>Staf Bagian Produksi Ngagel</v>
      </c>
      <c r="F75" s="109" t="s">
        <v>239</v>
      </c>
      <c r="G75" s="109" t="s">
        <v>240</v>
      </c>
      <c r="H75" s="109" t="s">
        <v>35</v>
      </c>
      <c r="I75" s="114">
        <v>47574</v>
      </c>
      <c r="J75" s="107" t="str">
        <f t="shared" si="3"/>
        <v>Staf Senior Bagian Produksi Ngagel</v>
      </c>
    </row>
    <row r="76" customFormat="1" spans="1:10">
      <c r="A76" s="109">
        <v>75</v>
      </c>
      <c r="B76" s="2" t="s">
        <v>277</v>
      </c>
      <c r="C76" s="2" t="s">
        <v>278</v>
      </c>
      <c r="D76" s="2" t="s">
        <v>279</v>
      </c>
      <c r="E76" s="109" t="str">
        <f t="shared" si="4"/>
        <v>Staf Bagian Produksi Ngagel</v>
      </c>
      <c r="F76" s="2" t="s">
        <v>239</v>
      </c>
      <c r="G76" s="2" t="s">
        <v>240</v>
      </c>
      <c r="H76" s="2" t="s">
        <v>35</v>
      </c>
      <c r="I76" s="117">
        <v>47119</v>
      </c>
      <c r="J76" s="107" t="str">
        <f t="shared" si="3"/>
        <v>Staf Senior Bagian Produksi Ngagel</v>
      </c>
    </row>
    <row r="77" spans="1:10">
      <c r="A77" s="109">
        <v>76</v>
      </c>
      <c r="B77" s="2" t="s">
        <v>280</v>
      </c>
      <c r="C77" s="2" t="s">
        <v>281</v>
      </c>
      <c r="D77" s="2" t="s">
        <v>282</v>
      </c>
      <c r="E77" s="109" t="str">
        <f t="shared" si="4"/>
        <v>Staf Bagian Produksi Ngagel</v>
      </c>
      <c r="F77" s="2" t="s">
        <v>239</v>
      </c>
      <c r="G77" s="2" t="s">
        <v>240</v>
      </c>
      <c r="H77" s="2" t="s">
        <v>35</v>
      </c>
      <c r="I77" s="117">
        <v>45870</v>
      </c>
      <c r="J77" s="107" t="str">
        <f t="shared" si="3"/>
        <v>Staf Senior Bagian Produksi Ngagel</v>
      </c>
    </row>
    <row r="78" spans="1:10">
      <c r="A78" s="109">
        <v>77</v>
      </c>
      <c r="B78" s="2" t="s">
        <v>283</v>
      </c>
      <c r="C78" s="2" t="s">
        <v>284</v>
      </c>
      <c r="D78" s="2" t="s">
        <v>285</v>
      </c>
      <c r="E78" s="109" t="str">
        <f t="shared" si="4"/>
        <v>Staf Bagian Produksi Ngagel</v>
      </c>
      <c r="F78" s="2" t="s">
        <v>239</v>
      </c>
      <c r="G78" s="2" t="s">
        <v>240</v>
      </c>
      <c r="H78" s="2" t="s">
        <v>35</v>
      </c>
      <c r="I78" s="117">
        <v>45200</v>
      </c>
      <c r="J78" s="107" t="str">
        <f t="shared" si="3"/>
        <v>Staf Senior Bagian Produksi Ngagel</v>
      </c>
    </row>
    <row r="79" spans="1:10">
      <c r="A79" s="109">
        <v>78</v>
      </c>
      <c r="B79" s="109" t="s">
        <v>286</v>
      </c>
      <c r="C79" s="109" t="s">
        <v>287</v>
      </c>
      <c r="D79" s="109" t="s">
        <v>288</v>
      </c>
      <c r="E79" s="109" t="str">
        <f t="shared" si="4"/>
        <v>Staf Bagian Produksi Ngagel</v>
      </c>
      <c r="F79" s="109" t="s">
        <v>239</v>
      </c>
      <c r="G79" s="109" t="s">
        <v>240</v>
      </c>
      <c r="H79" s="109" t="s">
        <v>35</v>
      </c>
      <c r="I79" s="114">
        <v>47300</v>
      </c>
      <c r="J79" s="107" t="str">
        <f t="shared" si="3"/>
        <v>Staf Senior Bagian Produksi Ngagel</v>
      </c>
    </row>
    <row r="80" spans="1:10">
      <c r="A80" s="109">
        <v>79</v>
      </c>
      <c r="B80" s="109" t="s">
        <v>289</v>
      </c>
      <c r="C80" s="109" t="s">
        <v>290</v>
      </c>
      <c r="D80" s="109" t="s">
        <v>291</v>
      </c>
      <c r="E80" s="109" t="str">
        <f t="shared" ref="E80:E96" si="5">"Staf Bagian "&amp;G80</f>
        <v>Staf Bagian Sistem Transmisi dan Distribusi Utama</v>
      </c>
      <c r="F80" s="107" t="s">
        <v>292</v>
      </c>
      <c r="G80" s="109" t="s">
        <v>43</v>
      </c>
      <c r="H80" s="109" t="s">
        <v>35</v>
      </c>
      <c r="I80" s="114">
        <v>48000</v>
      </c>
      <c r="J80" s="107" t="str">
        <f t="shared" si="3"/>
        <v>Staf Senior Bagian Sistem Transmisi dan Distribusi Utama</v>
      </c>
    </row>
    <row r="81" spans="1:10">
      <c r="A81" s="109">
        <v>80</v>
      </c>
      <c r="B81" s="109" t="s">
        <v>293</v>
      </c>
      <c r="C81" s="109" t="s">
        <v>294</v>
      </c>
      <c r="D81" s="109" t="s">
        <v>295</v>
      </c>
      <c r="E81" s="109" t="str">
        <f t="shared" si="5"/>
        <v>Staf Bagian Sistem Transmisi dan Distribusi Utama</v>
      </c>
      <c r="F81" s="109" t="s">
        <v>292</v>
      </c>
      <c r="G81" s="109" t="s">
        <v>43</v>
      </c>
      <c r="H81" s="109" t="s">
        <v>69</v>
      </c>
      <c r="I81" s="114">
        <v>52871</v>
      </c>
      <c r="J81" s="107" t="str">
        <f t="shared" si="3"/>
        <v>Staf Senior Bagian Sistem Transmisi dan Distribusi Utama</v>
      </c>
    </row>
    <row r="82" spans="1:10">
      <c r="A82" s="109">
        <v>81</v>
      </c>
      <c r="B82" s="109" t="s">
        <v>296</v>
      </c>
      <c r="C82" s="109" t="s">
        <v>297</v>
      </c>
      <c r="D82" s="109" t="s">
        <v>298</v>
      </c>
      <c r="E82" s="109" t="str">
        <f t="shared" si="5"/>
        <v>Staf Bagian Sistem Transmisi dan Distribusi Utama</v>
      </c>
      <c r="F82" s="109" t="s">
        <v>292</v>
      </c>
      <c r="G82" s="109" t="s">
        <v>43</v>
      </c>
      <c r="H82" s="109" t="s">
        <v>69</v>
      </c>
      <c r="I82" s="114">
        <v>54728</v>
      </c>
      <c r="J82" s="107" t="str">
        <f t="shared" si="3"/>
        <v>Staf Senior Bagian Sistem Transmisi dan Distribusi Utama</v>
      </c>
    </row>
    <row r="83" spans="1:10">
      <c r="A83" s="109">
        <v>82</v>
      </c>
      <c r="B83" s="109" t="s">
        <v>299</v>
      </c>
      <c r="C83" s="109" t="s">
        <v>300</v>
      </c>
      <c r="D83" s="109" t="s">
        <v>301</v>
      </c>
      <c r="E83" s="109" t="str">
        <f t="shared" si="5"/>
        <v>Staf Bagian Sistem Transmisi dan Distribusi Utama</v>
      </c>
      <c r="F83" s="109" t="s">
        <v>292</v>
      </c>
      <c r="G83" s="109" t="s">
        <v>43</v>
      </c>
      <c r="H83" s="109" t="s">
        <v>87</v>
      </c>
      <c r="I83" s="114">
        <v>54970</v>
      </c>
      <c r="J83" s="107" t="str">
        <f t="shared" si="3"/>
        <v>Staf Senior Bagian Sistem Transmisi dan Distribusi Utama</v>
      </c>
    </row>
    <row r="84" spans="1:10">
      <c r="A84" s="109">
        <v>83</v>
      </c>
      <c r="B84" s="109" t="s">
        <v>302</v>
      </c>
      <c r="C84" s="109" t="s">
        <v>303</v>
      </c>
      <c r="D84" s="109" t="s">
        <v>304</v>
      </c>
      <c r="E84" s="109" t="str">
        <f t="shared" si="5"/>
        <v>Staf Bagian Pemeliharaan Produksi</v>
      </c>
      <c r="F84" s="109" t="s">
        <v>162</v>
      </c>
      <c r="G84" s="109" t="s">
        <v>305</v>
      </c>
      <c r="H84" s="109" t="s">
        <v>87</v>
      </c>
      <c r="I84" s="114">
        <v>45992</v>
      </c>
      <c r="J84" s="107" t="str">
        <f t="shared" si="3"/>
        <v>Staf Senior Bagian Pemeliharaan Produksi</v>
      </c>
    </row>
    <row r="85" spans="1:10">
      <c r="A85" s="109">
        <v>84</v>
      </c>
      <c r="B85" s="109" t="s">
        <v>306</v>
      </c>
      <c r="C85" s="109" t="s">
        <v>307</v>
      </c>
      <c r="D85" s="109" t="s">
        <v>308</v>
      </c>
      <c r="E85" s="109" t="str">
        <f t="shared" si="5"/>
        <v>Staf Bagian Pemeliharaan Produksi</v>
      </c>
      <c r="F85" s="109" t="s">
        <v>162</v>
      </c>
      <c r="G85" s="109" t="s">
        <v>305</v>
      </c>
      <c r="H85" s="109" t="s">
        <v>87</v>
      </c>
      <c r="I85" s="114">
        <v>54940</v>
      </c>
      <c r="J85" s="107" t="str">
        <f t="shared" si="3"/>
        <v>Staf Senior Bagian Pemeliharaan Produksi</v>
      </c>
    </row>
    <row r="86" s="108" customFormat="1" spans="1:10">
      <c r="A86" s="109">
        <v>85</v>
      </c>
      <c r="B86" s="116" t="s">
        <v>309</v>
      </c>
      <c r="C86" s="116" t="s">
        <v>310</v>
      </c>
      <c r="D86" s="116" t="s">
        <v>311</v>
      </c>
      <c r="E86" s="116" t="str">
        <f t="shared" si="5"/>
        <v>Staf Bagian Pemeliharaan Produksi</v>
      </c>
      <c r="F86" s="116" t="s">
        <v>162</v>
      </c>
      <c r="G86" s="116" t="s">
        <v>305</v>
      </c>
      <c r="H86" s="116" t="s">
        <v>35</v>
      </c>
      <c r="I86" s="118">
        <v>47574</v>
      </c>
      <c r="J86" s="119" t="str">
        <f t="shared" si="3"/>
        <v>Staf Senior Bagian Pemeliharaan Produksi</v>
      </c>
    </row>
    <row r="87" spans="1:10">
      <c r="A87" s="109">
        <v>86</v>
      </c>
      <c r="B87" s="109" t="s">
        <v>312</v>
      </c>
      <c r="C87" s="109" t="s">
        <v>313</v>
      </c>
      <c r="D87" s="109" t="s">
        <v>314</v>
      </c>
      <c r="E87" s="109" t="str">
        <f t="shared" si="5"/>
        <v>Staf Bagian Logistik</v>
      </c>
      <c r="F87" s="109" t="s">
        <v>315</v>
      </c>
      <c r="G87" s="109" t="s">
        <v>316</v>
      </c>
      <c r="H87" s="109" t="s">
        <v>35</v>
      </c>
      <c r="I87" s="113">
        <v>50375</v>
      </c>
      <c r="J87" s="107" t="str">
        <f t="shared" si="3"/>
        <v>Staf Senior Bagian Logistik</v>
      </c>
    </row>
    <row r="88" spans="1:10">
      <c r="A88" s="109">
        <v>87</v>
      </c>
      <c r="B88" s="109" t="s">
        <v>317</v>
      </c>
      <c r="C88" s="109" t="s">
        <v>318</v>
      </c>
      <c r="D88" s="109" t="s">
        <v>319</v>
      </c>
      <c r="E88" s="109" t="str">
        <f t="shared" si="5"/>
        <v>Staf Bagian Logistik</v>
      </c>
      <c r="F88" s="109" t="s">
        <v>315</v>
      </c>
      <c r="G88" s="109" t="s">
        <v>316</v>
      </c>
      <c r="H88" s="109" t="s">
        <v>35</v>
      </c>
      <c r="I88" s="113">
        <v>53359</v>
      </c>
      <c r="J88" s="107" t="str">
        <f t="shared" si="3"/>
        <v>Staf Senior Bagian Logistik</v>
      </c>
    </row>
    <row r="89" spans="1:10">
      <c r="A89" s="109">
        <v>88</v>
      </c>
      <c r="B89" s="109" t="s">
        <v>320</v>
      </c>
      <c r="C89" s="109" t="s">
        <v>321</v>
      </c>
      <c r="D89" s="109" t="s">
        <v>322</v>
      </c>
      <c r="E89" s="109" t="str">
        <f t="shared" si="5"/>
        <v>Staf Bagian Logistik</v>
      </c>
      <c r="F89" s="109" t="s">
        <v>315</v>
      </c>
      <c r="G89" s="109" t="s">
        <v>316</v>
      </c>
      <c r="H89" s="109" t="s">
        <v>87</v>
      </c>
      <c r="I89" s="113">
        <v>53387</v>
      </c>
      <c r="J89" s="107" t="str">
        <f t="shared" si="3"/>
        <v>Staf Senior Bagian Logistik</v>
      </c>
    </row>
    <row r="90" spans="1:10">
      <c r="A90" s="109">
        <v>89</v>
      </c>
      <c r="B90" s="109" t="s">
        <v>323</v>
      </c>
      <c r="C90" s="109" t="s">
        <v>324</v>
      </c>
      <c r="D90" s="109" t="s">
        <v>325</v>
      </c>
      <c r="E90" s="109" t="str">
        <f t="shared" si="5"/>
        <v>Staf Bagian Logistik</v>
      </c>
      <c r="F90" s="109" t="s">
        <v>315</v>
      </c>
      <c r="G90" s="109" t="s">
        <v>316</v>
      </c>
      <c r="H90" s="109" t="s">
        <v>58</v>
      </c>
      <c r="I90" s="113">
        <v>45870</v>
      </c>
      <c r="J90" s="107" t="str">
        <f t="shared" si="3"/>
        <v>Staf Senior Bagian Logistik</v>
      </c>
    </row>
    <row r="91" spans="1:10">
      <c r="A91" s="109">
        <v>90</v>
      </c>
      <c r="B91" s="109" t="s">
        <v>326</v>
      </c>
      <c r="C91" s="109" t="s">
        <v>327</v>
      </c>
      <c r="D91" s="109" t="s">
        <v>328</v>
      </c>
      <c r="E91" s="109" t="str">
        <f t="shared" si="5"/>
        <v>Staf Bagian Logistik</v>
      </c>
      <c r="F91" s="109" t="s">
        <v>315</v>
      </c>
      <c r="G91" s="109" t="s">
        <v>316</v>
      </c>
      <c r="H91" s="109" t="s">
        <v>35</v>
      </c>
      <c r="I91" s="113">
        <v>47696</v>
      </c>
      <c r="J91" s="107" t="str">
        <f t="shared" si="3"/>
        <v>Staf Senior Bagian Logistik</v>
      </c>
    </row>
    <row r="92" spans="1:10">
      <c r="A92" s="109">
        <v>91</v>
      </c>
      <c r="B92" s="109" t="s">
        <v>329</v>
      </c>
      <c r="C92" s="109" t="s">
        <v>330</v>
      </c>
      <c r="D92" s="109" t="s">
        <v>331</v>
      </c>
      <c r="E92" s="109" t="str">
        <f t="shared" si="5"/>
        <v>Staf Bagian Pengadaan</v>
      </c>
      <c r="F92" s="109" t="s">
        <v>332</v>
      </c>
      <c r="G92" s="109" t="s">
        <v>333</v>
      </c>
      <c r="H92" s="109" t="s">
        <v>69</v>
      </c>
      <c r="I92" s="113">
        <v>53724</v>
      </c>
      <c r="J92" s="107" t="str">
        <f t="shared" si="3"/>
        <v>Staf Senior Bagian Pengadaan</v>
      </c>
    </row>
    <row r="93" spans="1:10">
      <c r="A93" s="109">
        <v>92</v>
      </c>
      <c r="B93" s="109" t="s">
        <v>334</v>
      </c>
      <c r="C93" s="109" t="s">
        <v>335</v>
      </c>
      <c r="D93" s="109" t="s">
        <v>336</v>
      </c>
      <c r="E93" s="109" t="str">
        <f t="shared" si="5"/>
        <v>Staf Bagian Pengadaan</v>
      </c>
      <c r="F93" s="109" t="s">
        <v>332</v>
      </c>
      <c r="G93" s="109" t="s">
        <v>333</v>
      </c>
      <c r="H93" s="109" t="s">
        <v>69</v>
      </c>
      <c r="I93" s="113">
        <v>54605</v>
      </c>
      <c r="J93" s="107" t="str">
        <f t="shared" si="3"/>
        <v>Staf Senior Bagian Pengadaan</v>
      </c>
    </row>
    <row r="94" spans="1:10">
      <c r="A94" s="109">
        <v>93</v>
      </c>
      <c r="B94" s="109" t="s">
        <v>337</v>
      </c>
      <c r="C94" s="109" t="s">
        <v>338</v>
      </c>
      <c r="D94" s="109" t="s">
        <v>339</v>
      </c>
      <c r="E94" s="109" t="str">
        <f t="shared" si="5"/>
        <v>Staf Bagian Personalia dan Keselamatan dan Kesehatan Kerja</v>
      </c>
      <c r="F94" s="109" t="s">
        <v>340</v>
      </c>
      <c r="G94" s="109" t="s">
        <v>341</v>
      </c>
      <c r="H94" s="109" t="s">
        <v>35</v>
      </c>
      <c r="I94" s="113">
        <v>48183</v>
      </c>
      <c r="J94" s="107" t="str">
        <f t="shared" si="3"/>
        <v>Staf Senior Bagian Personalia dan Keselamatan dan Kesehatan Kerja</v>
      </c>
    </row>
    <row r="95" spans="1:10">
      <c r="A95" s="109">
        <v>94</v>
      </c>
      <c r="B95" s="109" t="s">
        <v>342</v>
      </c>
      <c r="C95" s="109" t="s">
        <v>343</v>
      </c>
      <c r="D95" s="109" t="s">
        <v>344</v>
      </c>
      <c r="E95" s="109" t="str">
        <f t="shared" si="5"/>
        <v>Staf Bagian Personalia dan Keselamatan dan Kesehatan Kerja</v>
      </c>
      <c r="F95" s="109" t="s">
        <v>340</v>
      </c>
      <c r="G95" s="109" t="s">
        <v>341</v>
      </c>
      <c r="H95" s="109" t="s">
        <v>35</v>
      </c>
      <c r="I95" s="113">
        <v>47150</v>
      </c>
      <c r="J95" s="107" t="str">
        <f t="shared" si="3"/>
        <v>Staf Senior Bagian Personalia dan Keselamatan dan Kesehatan Kerja</v>
      </c>
    </row>
    <row r="96" spans="1:10">
      <c r="A96" s="109">
        <v>95</v>
      </c>
      <c r="B96" s="109" t="s">
        <v>345</v>
      </c>
      <c r="C96" s="109" t="s">
        <v>346</v>
      </c>
      <c r="D96" s="109" t="s">
        <v>347</v>
      </c>
      <c r="E96" s="109" t="str">
        <f t="shared" si="5"/>
        <v>Staf Bagian Personalia dan Keselamatan dan Kesehatan Kerja</v>
      </c>
      <c r="F96" s="109" t="s">
        <v>340</v>
      </c>
      <c r="G96" s="109" t="s">
        <v>341</v>
      </c>
      <c r="H96" s="109" t="s">
        <v>35</v>
      </c>
      <c r="I96" s="113">
        <v>46600</v>
      </c>
      <c r="J96" s="107" t="str">
        <f t="shared" si="3"/>
        <v>Staf Senior Bagian Personalia dan Keselamatan dan Kesehatan Kerja</v>
      </c>
    </row>
    <row r="97" spans="1:8">
      <c r="A97" s="109">
        <v>96</v>
      </c>
      <c r="B97" s="109" t="s">
        <v>348</v>
      </c>
      <c r="C97" s="109" t="s">
        <v>349</v>
      </c>
      <c r="D97" s="2" t="s">
        <v>350</v>
      </c>
      <c r="E97" s="109" t="s">
        <v>351</v>
      </c>
      <c r="F97" s="109" t="s">
        <v>352</v>
      </c>
      <c r="G97" s="109" t="s">
        <v>353</v>
      </c>
      <c r="H97" s="109" t="s">
        <v>87</v>
      </c>
    </row>
    <row r="98" spans="1:9">
      <c r="A98" s="109">
        <v>97</v>
      </c>
      <c r="B98" s="109" t="s">
        <v>354</v>
      </c>
      <c r="C98" s="109" t="s">
        <v>355</v>
      </c>
      <c r="D98" s="109" t="s">
        <v>356</v>
      </c>
      <c r="E98" s="109" t="str">
        <f t="shared" ref="E98:E103" si="6">"Staf Bagian "&amp;G98</f>
        <v>Staf Bagian Pelayanan Teknis Barat</v>
      </c>
      <c r="F98" s="109" t="str">
        <f t="shared" ref="F98:F103" si="7">"Staf Senior Bagian "&amp;G98</f>
        <v>Staf Senior Bagian Pelayanan Teknis Barat</v>
      </c>
      <c r="G98" s="109" t="s">
        <v>68</v>
      </c>
      <c r="H98" s="109" t="s">
        <v>35</v>
      </c>
      <c r="I98" s="113">
        <v>45474</v>
      </c>
    </row>
    <row r="99" spans="1:9">
      <c r="A99" s="109">
        <v>98</v>
      </c>
      <c r="B99" s="109" t="s">
        <v>357</v>
      </c>
      <c r="C99" s="109" t="s">
        <v>358</v>
      </c>
      <c r="D99" s="109" t="s">
        <v>359</v>
      </c>
      <c r="E99" s="109" t="str">
        <f t="shared" si="6"/>
        <v>Staf Bagian Pelayanan Teknis Barat</v>
      </c>
      <c r="F99" s="109" t="str">
        <f t="shared" si="7"/>
        <v>Staf Senior Bagian Pelayanan Teknis Barat</v>
      </c>
      <c r="G99" s="109" t="s">
        <v>68</v>
      </c>
      <c r="H99" s="109" t="s">
        <v>35</v>
      </c>
      <c r="I99" s="113">
        <v>50253</v>
      </c>
    </row>
    <row r="100" spans="1:9">
      <c r="A100" s="109">
        <v>99</v>
      </c>
      <c r="B100" s="109" t="s">
        <v>360</v>
      </c>
      <c r="C100" s="109" t="s">
        <v>361</v>
      </c>
      <c r="D100" s="109" t="s">
        <v>362</v>
      </c>
      <c r="E100" s="109" t="str">
        <f t="shared" si="6"/>
        <v>Staf Bagian Pelayanan Teknis Barat</v>
      </c>
      <c r="F100" s="109" t="str">
        <f t="shared" si="7"/>
        <v>Staf Senior Bagian Pelayanan Teknis Barat</v>
      </c>
      <c r="G100" s="109" t="s">
        <v>68</v>
      </c>
      <c r="H100" s="109" t="s">
        <v>87</v>
      </c>
      <c r="I100" s="113">
        <v>55701</v>
      </c>
    </row>
    <row r="101" spans="1:9">
      <c r="A101" s="109">
        <v>100</v>
      </c>
      <c r="B101" s="109" t="s">
        <v>363</v>
      </c>
      <c r="C101" s="109" t="s">
        <v>364</v>
      </c>
      <c r="D101" s="109" t="s">
        <v>365</v>
      </c>
      <c r="E101" s="109" t="str">
        <f t="shared" si="6"/>
        <v>Staf Bagian Pelayanan Teknis Barat</v>
      </c>
      <c r="F101" s="109" t="str">
        <f t="shared" si="7"/>
        <v>Staf Senior Bagian Pelayanan Teknis Barat</v>
      </c>
      <c r="G101" s="109" t="s">
        <v>68</v>
      </c>
      <c r="H101" s="109" t="s">
        <v>87</v>
      </c>
      <c r="I101" s="113">
        <v>53724</v>
      </c>
    </row>
    <row r="102" spans="1:9">
      <c r="A102" s="109">
        <v>101</v>
      </c>
      <c r="B102" s="109" t="s">
        <v>366</v>
      </c>
      <c r="C102" s="109" t="s">
        <v>367</v>
      </c>
      <c r="D102" s="109" t="s">
        <v>368</v>
      </c>
      <c r="E102" s="109" t="str">
        <f t="shared" si="6"/>
        <v>Staf Bagian Pelayanan Teknis Barat</v>
      </c>
      <c r="F102" s="109" t="str">
        <f t="shared" si="7"/>
        <v>Staf Senior Bagian Pelayanan Teknis Barat</v>
      </c>
      <c r="G102" s="109" t="s">
        <v>68</v>
      </c>
      <c r="H102" s="109" t="s">
        <v>87</v>
      </c>
      <c r="I102" s="113">
        <v>53783</v>
      </c>
    </row>
    <row r="103" spans="1:9">
      <c r="A103" s="109">
        <v>102</v>
      </c>
      <c r="B103" s="109" t="s">
        <v>369</v>
      </c>
      <c r="C103" s="109" t="s">
        <v>370</v>
      </c>
      <c r="D103" s="109" t="s">
        <v>371</v>
      </c>
      <c r="E103" s="109" t="str">
        <f t="shared" si="6"/>
        <v>Staf Bagian Pelayanan Teknis Barat</v>
      </c>
      <c r="F103" s="109" t="str">
        <f t="shared" si="7"/>
        <v>Staf Senior Bagian Pelayanan Teknis Barat</v>
      </c>
      <c r="G103" s="109" t="s">
        <v>68</v>
      </c>
      <c r="H103" s="109" t="s">
        <v>87</v>
      </c>
      <c r="I103" s="113">
        <v>54909</v>
      </c>
    </row>
  </sheetData>
  <autoFilter ref="A1:J103">
    <extLst/>
  </autoFilter>
  <sortState ref="B9:I14">
    <sortCondition ref="E9:E14" descending="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H37"/>
  <sheetViews>
    <sheetView view="pageBreakPreview" zoomScaleNormal="100" topLeftCell="A3" workbookViewId="0">
      <selection activeCell="M11" sqref="M11:M16"/>
    </sheetView>
  </sheetViews>
  <sheetFormatPr defaultColWidth="9" defaultRowHeight="14.25"/>
  <cols>
    <col min="1" max="1" width="5" style="59" customWidth="1"/>
    <col min="2" max="2" width="32.8952380952381" style="60" customWidth="1"/>
    <col min="3" max="3" width="26.8571428571429" style="60" customWidth="1"/>
    <col min="4" max="4" width="49.4190476190476" style="60" customWidth="1"/>
    <col min="5" max="5" width="50.1619047619048" style="60" customWidth="1"/>
    <col min="6" max="6" width="2.57142857142857" style="89" customWidth="1"/>
    <col min="7" max="7" width="10.8571428571429" style="60" customWidth="1"/>
    <col min="8" max="8" width="24.1428571428571" style="60" customWidth="1"/>
    <col min="9" max="9" width="21.2857142857143" style="60" customWidth="1"/>
    <col min="10" max="10" width="37.8571428571429" style="60" customWidth="1"/>
    <col min="11" max="11" width="30.5714285714286" style="60" customWidth="1"/>
    <col min="12" max="12" width="9" style="60"/>
    <col min="13" max="13" width="22.8571428571429" style="60" customWidth="1"/>
    <col min="14" max="190" width="9" style="60"/>
    <col min="191" max="16384" width="9" style="58"/>
  </cols>
  <sheetData>
    <row r="2" s="17" customFormat="1" spans="1:189">
      <c r="A2" s="61"/>
      <c r="B2" s="62"/>
      <c r="C2" s="16"/>
      <c r="D2" s="24" t="s">
        <v>372</v>
      </c>
      <c r="E2" s="24"/>
      <c r="F2" s="90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</row>
    <row r="3" s="17" customFormat="1" ht="15.95" customHeight="1" spans="1:189">
      <c r="A3" s="61"/>
      <c r="B3" s="62"/>
      <c r="C3" s="62"/>
      <c r="D3" s="16"/>
      <c r="E3" s="63" t="s">
        <v>373</v>
      </c>
      <c r="F3" s="90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</row>
    <row r="4" s="17" customFormat="1" ht="18.95" customHeight="1" spans="1:189">
      <c r="A4" s="61"/>
      <c r="B4" s="62"/>
      <c r="C4" s="62"/>
      <c r="D4" s="16"/>
      <c r="E4" s="27"/>
      <c r="F4" s="90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</row>
    <row r="5" s="17" customFormat="1" ht="6" customHeight="1" spans="1:189">
      <c r="A5" s="61"/>
      <c r="B5" s="62"/>
      <c r="C5" s="62"/>
      <c r="E5" s="62"/>
      <c r="F5" s="91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</row>
    <row r="6" s="17" customFormat="1" ht="6" customHeight="1" spans="1:189">
      <c r="A6" s="61"/>
      <c r="B6" s="62"/>
      <c r="C6" s="62"/>
      <c r="E6" s="62"/>
      <c r="F6" s="91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</row>
    <row r="7" s="17" customFormat="1" ht="10" customHeight="1" spans="1:189">
      <c r="A7" s="61"/>
      <c r="B7" s="62"/>
      <c r="C7" s="62"/>
      <c r="D7" s="62"/>
      <c r="E7" s="62"/>
      <c r="F7" s="91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</row>
    <row r="8" s="17" customFormat="1" ht="15.25" customHeight="1" spans="1:190">
      <c r="A8" s="29" t="s">
        <v>0</v>
      </c>
      <c r="B8" s="29" t="s">
        <v>374</v>
      </c>
      <c r="C8" s="29" t="s">
        <v>375</v>
      </c>
      <c r="D8" s="29" t="s">
        <v>376</v>
      </c>
      <c r="E8" s="29" t="s">
        <v>5</v>
      </c>
      <c r="F8" s="92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</row>
    <row r="9" s="17" customFormat="1" ht="15.25" customHeight="1" spans="1:190">
      <c r="A9" s="66"/>
      <c r="B9" s="66" t="s">
        <v>377</v>
      </c>
      <c r="C9" s="29"/>
      <c r="D9" s="29"/>
      <c r="E9" s="29"/>
      <c r="F9" s="92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</row>
    <row r="10" s="17" customFormat="1" ht="15.25" customHeight="1" spans="1:190">
      <c r="A10" s="67">
        <v>1</v>
      </c>
      <c r="B10" s="67">
        <v>2</v>
      </c>
      <c r="C10" s="67">
        <v>3</v>
      </c>
      <c r="D10" s="67">
        <v>4</v>
      </c>
      <c r="E10" s="67">
        <v>5</v>
      </c>
      <c r="F10" s="13" t="s">
        <v>0</v>
      </c>
      <c r="G10" s="13" t="s">
        <v>1</v>
      </c>
      <c r="H10" s="13" t="s">
        <v>2</v>
      </c>
      <c r="I10" s="13" t="s">
        <v>3</v>
      </c>
      <c r="J10" s="13" t="s">
        <v>376</v>
      </c>
      <c r="K10" s="13" t="s">
        <v>5</v>
      </c>
      <c r="L10" s="13"/>
      <c r="M10" s="13" t="s">
        <v>7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</row>
    <row r="11" s="58" customFormat="1" customHeight="1" spans="1:13">
      <c r="A11" s="68">
        <v>1</v>
      </c>
      <c r="B11" s="36" t="s">
        <v>378</v>
      </c>
      <c r="C11" s="83" t="s">
        <v>379</v>
      </c>
      <c r="D11" s="83" t="str">
        <f>J11</f>
        <v>Manajer Produksi Ngagel</v>
      </c>
      <c r="E11" s="83" t="str">
        <f>K11</f>
        <v>Ahli Muda Sub Direktorat Produksi dan Distribusi</v>
      </c>
      <c r="F11" s="13">
        <v>1</v>
      </c>
      <c r="G11" s="13" t="s">
        <v>380</v>
      </c>
      <c r="H11" s="13" t="s">
        <v>378</v>
      </c>
      <c r="I11" s="13" t="s">
        <v>381</v>
      </c>
      <c r="J11" s="13" t="s">
        <v>382</v>
      </c>
      <c r="K11" s="13" t="s">
        <v>383</v>
      </c>
      <c r="L11" s="13"/>
      <c r="M11" s="13" t="s">
        <v>379</v>
      </c>
    </row>
    <row r="12" s="58" customFormat="1" customHeight="1" spans="1:13">
      <c r="A12" s="73"/>
      <c r="B12" s="39" t="s">
        <v>380</v>
      </c>
      <c r="C12" s="83"/>
      <c r="D12" s="83"/>
      <c r="E12" s="83"/>
      <c r="F12" s="13">
        <v>2</v>
      </c>
      <c r="G12" s="13" t="s">
        <v>384</v>
      </c>
      <c r="H12" s="13" t="s">
        <v>385</v>
      </c>
      <c r="I12" s="13" t="s">
        <v>386</v>
      </c>
      <c r="J12" s="13" t="s">
        <v>387</v>
      </c>
      <c r="K12" s="58" t="s">
        <v>388</v>
      </c>
      <c r="L12" s="13"/>
      <c r="M12" s="13" t="s">
        <v>58</v>
      </c>
    </row>
    <row r="13" s="58" customFormat="1" customHeight="1" spans="1:14">
      <c r="A13" s="78"/>
      <c r="B13" s="42" t="s">
        <v>381</v>
      </c>
      <c r="C13" s="83"/>
      <c r="D13" s="83"/>
      <c r="E13" s="83"/>
      <c r="F13" s="13">
        <v>3</v>
      </c>
      <c r="G13" s="13" t="s">
        <v>389</v>
      </c>
      <c r="H13" s="13" t="s">
        <v>390</v>
      </c>
      <c r="I13" s="13" t="s">
        <v>391</v>
      </c>
      <c r="J13" s="13" t="s">
        <v>392</v>
      </c>
      <c r="K13" t="s">
        <v>393</v>
      </c>
      <c r="L13" s="13"/>
      <c r="M13" s="13" t="s">
        <v>15</v>
      </c>
      <c r="N13" s="13"/>
    </row>
    <row r="14" s="58" customFormat="1" customHeight="1" spans="1:13">
      <c r="A14" s="82">
        <v>2</v>
      </c>
      <c r="B14" s="93" t="str">
        <f>H12</f>
        <v>Nasrul Amir, S.Kom.</v>
      </c>
      <c r="C14" s="94" t="str">
        <f>M12</f>
        <v>Staf Muda - C/1</v>
      </c>
      <c r="D14" s="95" t="str">
        <f>J12</f>
        <v>Manajer Teknologi Sistem Informasi</v>
      </c>
      <c r="E14" s="96" t="str">
        <f>K12</f>
        <v>Ahli Muda Sub Direktorat Kelola Sumber Daya Manusia</v>
      </c>
      <c r="F14" s="13">
        <v>4</v>
      </c>
      <c r="G14" s="13" t="s">
        <v>394</v>
      </c>
      <c r="H14" s="13" t="s">
        <v>395</v>
      </c>
      <c r="I14" s="13" t="s">
        <v>396</v>
      </c>
      <c r="J14" s="13" t="s">
        <v>397</v>
      </c>
      <c r="K14" s="13" t="s">
        <v>398</v>
      </c>
      <c r="L14" s="13"/>
      <c r="M14" s="13" t="s">
        <v>87</v>
      </c>
    </row>
    <row r="15" s="58" customFormat="1" customHeight="1" spans="1:13">
      <c r="A15" s="73"/>
      <c r="B15" s="83" t="str">
        <f>G12</f>
        <v>1.08.01498</v>
      </c>
      <c r="C15" s="97"/>
      <c r="D15" s="98"/>
      <c r="E15" s="99"/>
      <c r="F15" s="13">
        <v>5</v>
      </c>
      <c r="G15" s="13" t="s">
        <v>399</v>
      </c>
      <c r="H15" s="13" t="s">
        <v>400</v>
      </c>
      <c r="I15" s="13" t="s">
        <v>401</v>
      </c>
      <c r="J15" s="13" t="s">
        <v>402</v>
      </c>
      <c r="K15" s="13" t="s">
        <v>403</v>
      </c>
      <c r="L15" s="13"/>
      <c r="M15" s="13" t="s">
        <v>35</v>
      </c>
    </row>
    <row r="16" s="58" customFormat="1" customHeight="1" spans="1:13">
      <c r="A16" s="78"/>
      <c r="B16" s="100" t="str">
        <f>I12</f>
        <v>Mojokerto, 09-09-1982</v>
      </c>
      <c r="C16" s="100"/>
      <c r="D16" s="100"/>
      <c r="E16" s="100"/>
      <c r="F16" s="13">
        <v>6</v>
      </c>
      <c r="G16" s="13" t="s">
        <v>404</v>
      </c>
      <c r="H16" s="13" t="s">
        <v>405</v>
      </c>
      <c r="I16" s="13" t="s">
        <v>406</v>
      </c>
      <c r="J16" s="13" t="s">
        <v>407</v>
      </c>
      <c r="K16" s="13" t="s">
        <v>408</v>
      </c>
      <c r="L16" s="13"/>
      <c r="M16" s="13" t="s">
        <v>87</v>
      </c>
    </row>
    <row r="17" s="58" customFormat="1" customHeight="1" spans="1:14">
      <c r="A17" s="82">
        <v>3</v>
      </c>
      <c r="B17" s="93" t="str">
        <f>H13</f>
        <v>Rachmadhani Kristianti, S.T.</v>
      </c>
      <c r="C17" s="94" t="str">
        <f>M13</f>
        <v>Staf Muda I - C/2</v>
      </c>
      <c r="D17" s="95" t="str">
        <f>J13</f>
        <v>Supervisor Standardisasi</v>
      </c>
      <c r="E17" s="95" t="str">
        <f>K13</f>
        <v>Supervisor Kinerja</v>
      </c>
      <c r="F17" s="13">
        <v>7</v>
      </c>
      <c r="N17" s="13"/>
    </row>
    <row r="18" s="58" customFormat="1" customHeight="1" spans="1:6">
      <c r="A18" s="73"/>
      <c r="B18" s="83" t="str">
        <f>G13</f>
        <v>1.09.01512</v>
      </c>
      <c r="C18" s="97"/>
      <c r="D18" s="98"/>
      <c r="E18" s="98"/>
      <c r="F18" s="13">
        <v>8</v>
      </c>
    </row>
    <row r="19" s="58" customFormat="1" customHeight="1" spans="1:6">
      <c r="A19" s="78"/>
      <c r="B19" s="100" t="str">
        <f>I13</f>
        <v>Balikpapan, 05-09-1976</v>
      </c>
      <c r="C19" s="100"/>
      <c r="D19" s="100"/>
      <c r="E19" s="100"/>
      <c r="F19" s="13">
        <v>9</v>
      </c>
    </row>
    <row r="20" s="58" customFormat="1" customHeight="1" spans="1:6">
      <c r="A20" s="82">
        <v>4</v>
      </c>
      <c r="B20" s="93" t="str">
        <f>H14</f>
        <v>Hendra Resmawan</v>
      </c>
      <c r="C20" s="94" t="str">
        <f>M14</f>
        <v>Pelaksana Muda I - B/2</v>
      </c>
      <c r="D20" s="95" t="str">
        <f>J14</f>
        <v>Staf Senior Bagian Pemeliharaan Ngagel</v>
      </c>
      <c r="E20" s="95" t="str">
        <f>K14</f>
        <v>Staf Senior Sub Direktorat Produksi dan Distribusi</v>
      </c>
      <c r="F20" s="13">
        <v>10</v>
      </c>
    </row>
    <row r="21" s="58" customFormat="1" customHeight="1" spans="1:6">
      <c r="A21" s="73"/>
      <c r="B21" s="83" t="str">
        <f>G14</f>
        <v>1.17.01768</v>
      </c>
      <c r="C21" s="97"/>
      <c r="D21" s="98"/>
      <c r="E21" s="98"/>
      <c r="F21" s="13">
        <v>11</v>
      </c>
    </row>
    <row r="22" s="58" customFormat="1" customHeight="1" spans="1:6">
      <c r="A22" s="78"/>
      <c r="B22" s="100" t="str">
        <f>I14</f>
        <v>Sleman, 08-01-1991</v>
      </c>
      <c r="C22" s="100"/>
      <c r="D22" s="100"/>
      <c r="E22" s="100"/>
      <c r="F22" s="13">
        <v>12</v>
      </c>
    </row>
    <row r="23" s="58" customFormat="1" customHeight="1" spans="1:6">
      <c r="A23" s="82">
        <v>5</v>
      </c>
      <c r="B23" s="93" t="str">
        <f>H15</f>
        <v>Hyuli Antoni</v>
      </c>
      <c r="C23" s="94" t="str">
        <f>M15</f>
        <v>Pelaksana I - B/4</v>
      </c>
      <c r="D23" s="95" t="str">
        <f>J15</f>
        <v>Staf Bagian Sistem Transmisi Distribusi</v>
      </c>
      <c r="E23" s="95" t="str">
        <f>K15</f>
        <v>Staf Bagian Produksi Karang Pilang</v>
      </c>
      <c r="F23" s="13">
        <v>13</v>
      </c>
    </row>
    <row r="24" s="58" customFormat="1" customHeight="1" spans="1:6">
      <c r="A24" s="73"/>
      <c r="B24" s="83" t="str">
        <f>G15</f>
        <v>1.96.00961</v>
      </c>
      <c r="C24" s="97"/>
      <c r="D24" s="98"/>
      <c r="E24" s="99"/>
      <c r="F24" s="13">
        <v>14</v>
      </c>
    </row>
    <row r="25" s="58" customFormat="1" customHeight="1" spans="1:6">
      <c r="A25" s="78"/>
      <c r="B25" s="100" t="str">
        <f>I15</f>
        <v>Surabaya / 4 Juli 1971</v>
      </c>
      <c r="C25" s="100"/>
      <c r="D25" s="100"/>
      <c r="E25" s="100"/>
      <c r="F25" s="13">
        <v>15</v>
      </c>
    </row>
    <row r="26" s="58" customFormat="1" customHeight="1" spans="1:6">
      <c r="A26" s="82">
        <v>6</v>
      </c>
      <c r="B26" s="93" t="str">
        <f>H16</f>
        <v>Diko Fitra Rakhman Ashari</v>
      </c>
      <c r="C26" s="94" t="str">
        <f>M16</f>
        <v>Pelaksana Muda I - B/2</v>
      </c>
      <c r="D26" s="95" t="str">
        <f>J16</f>
        <v>Staf Bagian Produksi Ngagel</v>
      </c>
      <c r="E26" s="95" t="str">
        <f>K16</f>
        <v>Staf Bagian Laboratorium Pengujian Air</v>
      </c>
      <c r="F26" s="13">
        <v>16</v>
      </c>
    </row>
    <row r="27" s="58" customFormat="1" customHeight="1" spans="1:6">
      <c r="A27" s="73"/>
      <c r="B27" s="83" t="str">
        <f>G16</f>
        <v>1.17.01739</v>
      </c>
      <c r="C27" s="97"/>
      <c r="D27" s="98"/>
      <c r="E27" s="98"/>
      <c r="F27" s="13">
        <v>17</v>
      </c>
    </row>
    <row r="28" s="58" customFormat="1" customHeight="1" spans="1:6">
      <c r="A28" s="78"/>
      <c r="B28" s="100" t="str">
        <f>I16</f>
        <v>Surabaya, 02-04-1993</v>
      </c>
      <c r="C28" s="100"/>
      <c r="D28" s="100"/>
      <c r="E28" s="100"/>
      <c r="F28" s="13">
        <v>18</v>
      </c>
    </row>
    <row r="29" s="58" customFormat="1" customHeight="1" spans="1:6">
      <c r="A29" s="46"/>
      <c r="B29" s="101"/>
      <c r="C29" s="101"/>
      <c r="D29" s="101"/>
      <c r="E29" s="101"/>
      <c r="F29" s="102"/>
    </row>
    <row r="30" s="58" customFormat="1" customHeight="1" spans="1:6">
      <c r="A30" s="46"/>
      <c r="B30" s="103"/>
      <c r="C30" s="103"/>
      <c r="D30" s="104"/>
      <c r="E30" s="104"/>
      <c r="F30" s="102"/>
    </row>
    <row r="31" s="16" customFormat="1" spans="1:6">
      <c r="A31" s="46"/>
      <c r="D31" s="48" t="s">
        <v>409</v>
      </c>
      <c r="E31" s="48"/>
      <c r="F31" s="90"/>
    </row>
    <row r="32" s="16" customFormat="1" ht="15" spans="1:6">
      <c r="A32" s="46"/>
      <c r="B32" s="49" t="s">
        <v>410</v>
      </c>
      <c r="C32" s="49"/>
      <c r="D32" s="48" t="s">
        <v>411</v>
      </c>
      <c r="E32" s="48"/>
      <c r="F32" s="90"/>
    </row>
    <row r="33" s="16" customFormat="1" ht="15" spans="1:6">
      <c r="A33" s="50"/>
      <c r="B33" s="47"/>
      <c r="C33" s="47"/>
      <c r="D33" s="51" t="s">
        <v>412</v>
      </c>
      <c r="E33" s="51"/>
      <c r="F33" s="105"/>
    </row>
    <row r="34" s="16" customFormat="1" ht="15.95" customHeight="1" spans="1:6">
      <c r="A34" s="47"/>
      <c r="B34" s="47"/>
      <c r="C34" s="47"/>
      <c r="D34" s="51"/>
      <c r="E34" s="51"/>
      <c r="F34" s="105"/>
    </row>
    <row r="35" s="16" customFormat="1" ht="9" customHeight="1" spans="1:6">
      <c r="A35" s="47"/>
      <c r="B35" s="47"/>
      <c r="C35" s="47"/>
      <c r="D35" s="52" t="s">
        <v>413</v>
      </c>
      <c r="E35" s="52"/>
      <c r="F35" s="106"/>
    </row>
    <row r="36" s="16" customFormat="1" ht="11.25" customHeight="1" spans="1:6">
      <c r="A36" s="47"/>
      <c r="B36" s="53"/>
      <c r="C36" s="53"/>
      <c r="D36" s="52"/>
      <c r="E36" s="52"/>
      <c r="F36" s="106"/>
    </row>
    <row r="37" s="16" customFormat="1" ht="15" spans="1:6">
      <c r="A37" s="47"/>
      <c r="B37" s="53" t="s">
        <v>414</v>
      </c>
      <c r="C37" s="53"/>
      <c r="D37" s="51" t="s">
        <v>415</v>
      </c>
      <c r="E37" s="51"/>
      <c r="F37" s="105"/>
    </row>
  </sheetData>
  <sheetProtection formatCells="0" formatColumns="0" formatRows="0" insertRows="0" insertColumns="0" insertHyperlinks="0" deleteColumns="0" deleteRows="0" sort="0" autoFilter="0" pivotTables="0"/>
  <mergeCells count="13">
    <mergeCell ref="D2:E2"/>
    <mergeCell ref="D31:E31"/>
    <mergeCell ref="B32:C32"/>
    <mergeCell ref="D32:E32"/>
    <mergeCell ref="D33:E33"/>
    <mergeCell ref="B36:C36"/>
    <mergeCell ref="B37:C37"/>
    <mergeCell ref="D37:E37"/>
    <mergeCell ref="C8:C9"/>
    <mergeCell ref="D8:D9"/>
    <mergeCell ref="E8:E9"/>
    <mergeCell ref="E14:E15"/>
    <mergeCell ref="D35:E36"/>
  </mergeCells>
  <printOptions horizontalCentered="1"/>
  <pageMargins left="0.239583333333333" right="0" top="0.590277777777778" bottom="0.590277777777778" header="0.161111111111111" footer="0.354166666666667"/>
  <pageSetup paperSize="9" scale="87" fitToHeight="0" orientation="landscape" horizontalDpi="600"/>
  <headerFooter alignWithMargins="0" scaleWithDoc="0"/>
  <rowBreaks count="3" manualBreakCount="3">
    <brk id="37" max="16383" man="1"/>
    <brk id="37" max="16383" man="1"/>
    <brk id="3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H37"/>
  <sheetViews>
    <sheetView view="pageBreakPreview" zoomScaleNormal="100" topLeftCell="A3" workbookViewId="0">
      <selection activeCell="M16" sqref="M11:M16"/>
    </sheetView>
  </sheetViews>
  <sheetFormatPr defaultColWidth="9" defaultRowHeight="14.25"/>
  <cols>
    <col min="1" max="1" width="5" style="59" customWidth="1"/>
    <col min="2" max="2" width="32.8952380952381" style="60" customWidth="1"/>
    <col min="3" max="3" width="26.8571428571429" style="60" customWidth="1"/>
    <col min="4" max="4" width="49.4190476190476" style="60" customWidth="1"/>
    <col min="5" max="5" width="50.1619047619048" style="60" customWidth="1"/>
    <col min="6" max="6" width="2.57142857142857" style="89" customWidth="1"/>
    <col min="7" max="7" width="10.8571428571429" style="60" customWidth="1"/>
    <col min="8" max="8" width="24.1428571428571" style="60" customWidth="1"/>
    <col min="9" max="9" width="21.2857142857143" style="60" customWidth="1"/>
    <col min="10" max="10" width="37.8571428571429" style="60" customWidth="1"/>
    <col min="11" max="11" width="30.5714285714286" style="60" customWidth="1"/>
    <col min="12" max="12" width="9" style="60"/>
    <col min="13" max="13" width="22.8571428571429" style="60" customWidth="1"/>
    <col min="14" max="190" width="9" style="60"/>
    <col min="191" max="16384" width="9" style="58"/>
  </cols>
  <sheetData>
    <row r="2" s="17" customFormat="1" spans="1:189">
      <c r="A2" s="61"/>
      <c r="B2" s="62"/>
      <c r="C2" s="16"/>
      <c r="D2" s="24" t="s">
        <v>372</v>
      </c>
      <c r="E2" s="24"/>
      <c r="F2" s="90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</row>
    <row r="3" s="17" customFormat="1" ht="15.95" customHeight="1" spans="1:189">
      <c r="A3" s="61"/>
      <c r="B3" s="62"/>
      <c r="C3" s="62"/>
      <c r="D3" s="16"/>
      <c r="E3" s="63" t="s">
        <v>373</v>
      </c>
      <c r="F3" s="90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</row>
    <row r="4" s="17" customFormat="1" ht="18.95" customHeight="1" spans="1:189">
      <c r="A4" s="61"/>
      <c r="B4" s="62"/>
      <c r="C4" s="62"/>
      <c r="D4" s="16"/>
      <c r="E4" s="27"/>
      <c r="F4" s="90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</row>
    <row r="5" s="17" customFormat="1" ht="6" customHeight="1" spans="1:189">
      <c r="A5" s="61"/>
      <c r="B5" s="62"/>
      <c r="C5" s="62"/>
      <c r="E5" s="62"/>
      <c r="F5" s="91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</row>
    <row r="6" s="17" customFormat="1" ht="6" customHeight="1" spans="1:189">
      <c r="A6" s="61"/>
      <c r="B6" s="62"/>
      <c r="C6" s="62"/>
      <c r="E6" s="62"/>
      <c r="F6" s="91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</row>
    <row r="7" s="17" customFormat="1" ht="10" customHeight="1" spans="1:189">
      <c r="A7" s="61"/>
      <c r="B7" s="62"/>
      <c r="C7" s="62"/>
      <c r="D7" s="62"/>
      <c r="E7" s="62"/>
      <c r="F7" s="91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</row>
    <row r="8" s="17" customFormat="1" ht="15.25" customHeight="1" spans="1:190">
      <c r="A8" s="29" t="s">
        <v>0</v>
      </c>
      <c r="B8" s="29" t="s">
        <v>374</v>
      </c>
      <c r="C8" s="29" t="s">
        <v>375</v>
      </c>
      <c r="D8" s="29" t="s">
        <v>376</v>
      </c>
      <c r="E8" s="29" t="s">
        <v>5</v>
      </c>
      <c r="F8" s="92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</row>
    <row r="9" s="17" customFormat="1" ht="15.25" customHeight="1" spans="1:190">
      <c r="A9" s="66"/>
      <c r="B9" s="66" t="s">
        <v>377</v>
      </c>
      <c r="C9" s="29"/>
      <c r="D9" s="29"/>
      <c r="E9" s="29"/>
      <c r="F9" s="92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</row>
    <row r="10" s="17" customFormat="1" ht="15.25" customHeight="1" spans="1:190">
      <c r="A10" s="67">
        <v>1</v>
      </c>
      <c r="B10" s="67">
        <v>2</v>
      </c>
      <c r="C10" s="67">
        <v>3</v>
      </c>
      <c r="D10" s="67">
        <v>4</v>
      </c>
      <c r="E10" s="67">
        <v>5</v>
      </c>
      <c r="F10" s="13" t="s">
        <v>0</v>
      </c>
      <c r="G10" s="13" t="s">
        <v>1</v>
      </c>
      <c r="H10" s="13" t="s">
        <v>2</v>
      </c>
      <c r="I10" s="13" t="s">
        <v>3</v>
      </c>
      <c r="J10" s="13" t="s">
        <v>376</v>
      </c>
      <c r="K10" s="13" t="s">
        <v>5</v>
      </c>
      <c r="L10" s="13"/>
      <c r="M10" s="13" t="s">
        <v>7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</row>
    <row r="11" s="58" customFormat="1" customHeight="1" spans="1:13">
      <c r="A11" s="68">
        <v>1</v>
      </c>
      <c r="B11" s="36" t="s">
        <v>378</v>
      </c>
      <c r="C11" s="83" t="s">
        <v>379</v>
      </c>
      <c r="D11" s="83" t="str">
        <f>J11</f>
        <v>Manajer Produksi Ngagel</v>
      </c>
      <c r="E11" s="83" t="str">
        <f>K11</f>
        <v>Ahli Muda Sub Direktorat Produksi dan Distribusi</v>
      </c>
      <c r="F11" s="13">
        <v>1</v>
      </c>
      <c r="G11" s="13" t="s">
        <v>380</v>
      </c>
      <c r="H11" s="13" t="s">
        <v>378</v>
      </c>
      <c r="I11" s="13" t="s">
        <v>381</v>
      </c>
      <c r="J11" s="13" t="s">
        <v>382</v>
      </c>
      <c r="K11" s="13" t="s">
        <v>383</v>
      </c>
      <c r="L11" s="13"/>
      <c r="M11" s="13" t="s">
        <v>379</v>
      </c>
    </row>
    <row r="12" s="58" customFormat="1" customHeight="1" spans="1:13">
      <c r="A12" s="73"/>
      <c r="B12" s="39" t="s">
        <v>380</v>
      </c>
      <c r="C12" s="83"/>
      <c r="D12" s="83"/>
      <c r="E12" s="83"/>
      <c r="F12" s="13">
        <v>2</v>
      </c>
      <c r="G12" s="13" t="s">
        <v>384</v>
      </c>
      <c r="H12" s="13" t="s">
        <v>385</v>
      </c>
      <c r="I12" s="13" t="s">
        <v>386</v>
      </c>
      <c r="J12" s="13" t="s">
        <v>387</v>
      </c>
      <c r="K12" s="58" t="s">
        <v>388</v>
      </c>
      <c r="L12" s="13"/>
      <c r="M12" s="13" t="s">
        <v>58</v>
      </c>
    </row>
    <row r="13" s="58" customFormat="1" customHeight="1" spans="1:14">
      <c r="A13" s="78"/>
      <c r="B13" s="42" t="s">
        <v>381</v>
      </c>
      <c r="C13" s="83"/>
      <c r="D13" s="83"/>
      <c r="E13" s="83"/>
      <c r="F13" s="13">
        <v>3</v>
      </c>
      <c r="G13" s="13" t="s">
        <v>389</v>
      </c>
      <c r="H13" s="13" t="s">
        <v>390</v>
      </c>
      <c r="I13" s="13" t="s">
        <v>391</v>
      </c>
      <c r="J13" s="13" t="s">
        <v>392</v>
      </c>
      <c r="K13" t="s">
        <v>393</v>
      </c>
      <c r="L13" s="13"/>
      <c r="M13" s="13" t="s">
        <v>15</v>
      </c>
      <c r="N13" s="13"/>
    </row>
    <row r="14" s="58" customFormat="1" customHeight="1" spans="1:13">
      <c r="A14" s="82">
        <v>2</v>
      </c>
      <c r="B14" s="93" t="str">
        <f>H12</f>
        <v>Nasrul Amir, S.Kom.</v>
      </c>
      <c r="C14" s="94" t="str">
        <f>M12</f>
        <v>Staf Muda - C/1</v>
      </c>
      <c r="D14" s="95" t="str">
        <f>J12</f>
        <v>Manajer Teknologi Sistem Informasi</v>
      </c>
      <c r="E14" s="96" t="str">
        <f>K12</f>
        <v>Ahli Muda Sub Direktorat Kelola Sumber Daya Manusia</v>
      </c>
      <c r="F14" s="13">
        <v>4</v>
      </c>
      <c r="G14" s="13" t="s">
        <v>394</v>
      </c>
      <c r="H14" s="13" t="s">
        <v>395</v>
      </c>
      <c r="I14" s="13" t="s">
        <v>396</v>
      </c>
      <c r="J14" s="13" t="s">
        <v>397</v>
      </c>
      <c r="K14" s="13" t="s">
        <v>398</v>
      </c>
      <c r="L14" s="13"/>
      <c r="M14" s="13" t="s">
        <v>87</v>
      </c>
    </row>
    <row r="15" s="58" customFormat="1" customHeight="1" spans="1:13">
      <c r="A15" s="73"/>
      <c r="B15" s="83" t="str">
        <f>G12</f>
        <v>1.08.01498</v>
      </c>
      <c r="C15" s="97"/>
      <c r="D15" s="98"/>
      <c r="E15" s="99"/>
      <c r="F15" s="13">
        <v>5</v>
      </c>
      <c r="G15" s="13" t="s">
        <v>399</v>
      </c>
      <c r="H15" s="13" t="s">
        <v>400</v>
      </c>
      <c r="I15" s="13" t="s">
        <v>401</v>
      </c>
      <c r="J15" s="13" t="s">
        <v>402</v>
      </c>
      <c r="K15" s="13" t="s">
        <v>403</v>
      </c>
      <c r="L15" s="13"/>
      <c r="M15" s="13" t="s">
        <v>35</v>
      </c>
    </row>
    <row r="16" s="58" customFormat="1" customHeight="1" spans="1:13">
      <c r="A16" s="78"/>
      <c r="B16" s="100" t="str">
        <f>I12</f>
        <v>Mojokerto, 09-09-1982</v>
      </c>
      <c r="C16" s="100"/>
      <c r="D16" s="100"/>
      <c r="E16" s="100"/>
      <c r="F16" s="13">
        <v>6</v>
      </c>
      <c r="G16" s="13" t="s">
        <v>404</v>
      </c>
      <c r="H16" s="13" t="s">
        <v>405</v>
      </c>
      <c r="I16" s="13" t="s">
        <v>406</v>
      </c>
      <c r="J16" s="13" t="s">
        <v>407</v>
      </c>
      <c r="K16" s="13" t="s">
        <v>408</v>
      </c>
      <c r="L16" s="13"/>
      <c r="M16" s="13" t="s">
        <v>87</v>
      </c>
    </row>
    <row r="17" s="58" customFormat="1" customHeight="1" spans="1:14">
      <c r="A17" s="82">
        <v>3</v>
      </c>
      <c r="B17" s="93" t="str">
        <f>H13</f>
        <v>Rachmadhani Kristianti, S.T.</v>
      </c>
      <c r="C17" s="94" t="str">
        <f>M13</f>
        <v>Staf Muda I - C/2</v>
      </c>
      <c r="D17" s="95" t="str">
        <f>J13</f>
        <v>Supervisor Standardisasi</v>
      </c>
      <c r="E17" s="95" t="str">
        <f>K13</f>
        <v>Supervisor Kinerja</v>
      </c>
      <c r="F17" s="13">
        <v>7</v>
      </c>
      <c r="N17" s="13"/>
    </row>
    <row r="18" s="58" customFormat="1" customHeight="1" spans="1:6">
      <c r="A18" s="73"/>
      <c r="B18" s="83" t="str">
        <f>G13</f>
        <v>1.09.01512</v>
      </c>
      <c r="C18" s="97"/>
      <c r="D18" s="98"/>
      <c r="E18" s="98"/>
      <c r="F18" s="13">
        <v>8</v>
      </c>
    </row>
    <row r="19" s="58" customFormat="1" customHeight="1" spans="1:6">
      <c r="A19" s="78"/>
      <c r="B19" s="100" t="str">
        <f>I13</f>
        <v>Balikpapan, 05-09-1976</v>
      </c>
      <c r="C19" s="100"/>
      <c r="D19" s="100"/>
      <c r="E19" s="100"/>
      <c r="F19" s="13">
        <v>9</v>
      </c>
    </row>
    <row r="20" s="58" customFormat="1" customHeight="1" spans="1:6">
      <c r="A20" s="82">
        <v>4</v>
      </c>
      <c r="B20" s="93" t="str">
        <f>H14</f>
        <v>Hendra Resmawan</v>
      </c>
      <c r="C20" s="94" t="str">
        <f>M14</f>
        <v>Pelaksana Muda I - B/2</v>
      </c>
      <c r="D20" s="95" t="str">
        <f>J14</f>
        <v>Staf Senior Bagian Pemeliharaan Ngagel</v>
      </c>
      <c r="E20" s="95" t="str">
        <f>K14</f>
        <v>Staf Senior Sub Direktorat Produksi dan Distribusi</v>
      </c>
      <c r="F20" s="13">
        <v>10</v>
      </c>
    </row>
    <row r="21" s="58" customFormat="1" customHeight="1" spans="1:6">
      <c r="A21" s="73"/>
      <c r="B21" s="83" t="str">
        <f>G14</f>
        <v>1.17.01768</v>
      </c>
      <c r="C21" s="97"/>
      <c r="D21" s="98"/>
      <c r="E21" s="98"/>
      <c r="F21" s="13">
        <v>11</v>
      </c>
    </row>
    <row r="22" s="58" customFormat="1" customHeight="1" spans="1:6">
      <c r="A22" s="78"/>
      <c r="B22" s="100" t="str">
        <f>I14</f>
        <v>Sleman, 08-01-1991</v>
      </c>
      <c r="C22" s="100"/>
      <c r="D22" s="100"/>
      <c r="E22" s="100"/>
      <c r="F22" s="13">
        <v>12</v>
      </c>
    </row>
    <row r="23" s="58" customFormat="1" customHeight="1" spans="1:6">
      <c r="A23" s="82">
        <v>5</v>
      </c>
      <c r="B23" s="93" t="str">
        <f>H15</f>
        <v>Hyuli Antoni</v>
      </c>
      <c r="C23" s="94" t="str">
        <f>M15</f>
        <v>Pelaksana I - B/4</v>
      </c>
      <c r="D23" s="95" t="str">
        <f>J15</f>
        <v>Staf Bagian Sistem Transmisi Distribusi</v>
      </c>
      <c r="E23" s="95" t="str">
        <f>K15</f>
        <v>Staf Bagian Produksi Karang Pilang</v>
      </c>
      <c r="F23" s="13">
        <v>13</v>
      </c>
    </row>
    <row r="24" s="58" customFormat="1" customHeight="1" spans="1:6">
      <c r="A24" s="73"/>
      <c r="B24" s="83" t="str">
        <f>G15</f>
        <v>1.96.00961</v>
      </c>
      <c r="C24" s="97"/>
      <c r="D24" s="98"/>
      <c r="E24" s="99"/>
      <c r="F24" s="13">
        <v>14</v>
      </c>
    </row>
    <row r="25" s="58" customFormat="1" customHeight="1" spans="1:6">
      <c r="A25" s="78"/>
      <c r="B25" s="100" t="str">
        <f>I15</f>
        <v>Surabaya / 4 Juli 1971</v>
      </c>
      <c r="C25" s="100"/>
      <c r="D25" s="100"/>
      <c r="E25" s="100"/>
      <c r="F25" s="13">
        <v>15</v>
      </c>
    </row>
    <row r="26" s="58" customFormat="1" customHeight="1" spans="1:6">
      <c r="A26" s="82">
        <v>6</v>
      </c>
      <c r="B26" s="93" t="str">
        <f>H16</f>
        <v>Diko Fitra Rakhman Ashari</v>
      </c>
      <c r="C26" s="94" t="str">
        <f>M16</f>
        <v>Pelaksana Muda I - B/2</v>
      </c>
      <c r="D26" s="95" t="str">
        <f>J16</f>
        <v>Staf Bagian Produksi Ngagel</v>
      </c>
      <c r="E26" s="95" t="str">
        <f>K16</f>
        <v>Staf Bagian Laboratorium Pengujian Air</v>
      </c>
      <c r="F26" s="13">
        <v>16</v>
      </c>
    </row>
    <row r="27" s="58" customFormat="1" customHeight="1" spans="1:6">
      <c r="A27" s="73"/>
      <c r="B27" s="83" t="str">
        <f>G16</f>
        <v>1.17.01739</v>
      </c>
      <c r="C27" s="97"/>
      <c r="D27" s="98"/>
      <c r="E27" s="98"/>
      <c r="F27" s="13">
        <v>17</v>
      </c>
    </row>
    <row r="28" s="58" customFormat="1" customHeight="1" spans="1:6">
      <c r="A28" s="78"/>
      <c r="B28" s="100" t="str">
        <f>I16</f>
        <v>Surabaya, 02-04-1993</v>
      </c>
      <c r="C28" s="100"/>
      <c r="D28" s="100"/>
      <c r="E28" s="100"/>
      <c r="F28" s="13">
        <v>18</v>
      </c>
    </row>
    <row r="29" s="58" customFormat="1" customHeight="1" spans="1:6">
      <c r="A29" s="46"/>
      <c r="B29" s="101"/>
      <c r="C29" s="101"/>
      <c r="D29" s="101"/>
      <c r="E29" s="101"/>
      <c r="F29" s="102"/>
    </row>
    <row r="30" s="58" customFormat="1" customHeight="1" spans="1:6">
      <c r="A30" s="46"/>
      <c r="B30" s="103"/>
      <c r="C30" s="103"/>
      <c r="D30" s="104"/>
      <c r="E30" s="104"/>
      <c r="F30" s="102"/>
    </row>
    <row r="31" s="16" customFormat="1" spans="1:6">
      <c r="A31" s="46"/>
      <c r="D31" s="48" t="s">
        <v>409</v>
      </c>
      <c r="E31" s="48"/>
      <c r="F31" s="90"/>
    </row>
    <row r="32" s="16" customFormat="1" ht="15" spans="1:6">
      <c r="A32" s="46"/>
      <c r="B32" s="49" t="s">
        <v>410</v>
      </c>
      <c r="C32" s="49"/>
      <c r="D32" s="48" t="s">
        <v>411</v>
      </c>
      <c r="E32" s="48"/>
      <c r="F32" s="90"/>
    </row>
    <row r="33" s="16" customFormat="1" ht="15" spans="1:6">
      <c r="A33" s="50"/>
      <c r="B33" s="47"/>
      <c r="C33" s="47"/>
      <c r="D33" s="51" t="s">
        <v>412</v>
      </c>
      <c r="E33" s="51"/>
      <c r="F33" s="105"/>
    </row>
    <row r="34" s="16" customFormat="1" ht="15.95" customHeight="1" spans="1:6">
      <c r="A34" s="47"/>
      <c r="B34" s="47"/>
      <c r="C34" s="47"/>
      <c r="D34" s="51"/>
      <c r="E34" s="51"/>
      <c r="F34" s="105"/>
    </row>
    <row r="35" s="16" customFormat="1" ht="9" customHeight="1" spans="1:6">
      <c r="A35" s="47"/>
      <c r="B35" s="47"/>
      <c r="C35" s="47"/>
      <c r="D35" s="52" t="s">
        <v>413</v>
      </c>
      <c r="E35" s="52"/>
      <c r="F35" s="106"/>
    </row>
    <row r="36" s="16" customFormat="1" ht="11.25" customHeight="1" spans="1:6">
      <c r="A36" s="47"/>
      <c r="B36" s="53"/>
      <c r="C36" s="53"/>
      <c r="D36" s="52"/>
      <c r="E36" s="52"/>
      <c r="F36" s="106"/>
    </row>
    <row r="37" s="16" customFormat="1" ht="15" spans="1:6">
      <c r="A37" s="47"/>
      <c r="B37" s="53" t="s">
        <v>414</v>
      </c>
      <c r="C37" s="53"/>
      <c r="D37" s="51" t="s">
        <v>415</v>
      </c>
      <c r="E37" s="51"/>
      <c r="F37" s="105"/>
    </row>
  </sheetData>
  <sheetProtection formatCells="0" formatColumns="0" formatRows="0" insertRows="0" insertColumns="0" insertHyperlinks="0" deleteColumns="0" deleteRows="0" sort="0" autoFilter="0" pivotTables="0"/>
  <mergeCells count="13">
    <mergeCell ref="D2:E2"/>
    <mergeCell ref="D31:E31"/>
    <mergeCell ref="B32:C32"/>
    <mergeCell ref="D32:E32"/>
    <mergeCell ref="D33:E33"/>
    <mergeCell ref="B36:C36"/>
    <mergeCell ref="B37:C37"/>
    <mergeCell ref="D37:E37"/>
    <mergeCell ref="C8:C9"/>
    <mergeCell ref="D8:D9"/>
    <mergeCell ref="E8:E9"/>
    <mergeCell ref="E14:E15"/>
    <mergeCell ref="D35:E36"/>
  </mergeCells>
  <printOptions horizontalCentered="1"/>
  <pageMargins left="0.239583333333333" right="0" top="0.590277777777778" bottom="0.590277777777778" header="0.161111111111111" footer="0.354166666666667"/>
  <pageSetup paperSize="9" scale="87" fitToHeight="0" orientation="landscape" horizontalDpi="600"/>
  <headerFooter alignWithMargins="0" scaleWithDoc="0"/>
  <rowBreaks count="3" manualBreakCount="3">
    <brk id="37" max="16383" man="1"/>
    <brk id="37" max="16383" man="1"/>
    <brk id="38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32"/>
  <sheetViews>
    <sheetView view="pageBreakPreview" zoomScaleNormal="100" workbookViewId="0">
      <selection activeCell="E10" sqref="E10:E11"/>
    </sheetView>
  </sheetViews>
  <sheetFormatPr defaultColWidth="9" defaultRowHeight="14.25"/>
  <cols>
    <col min="1" max="1" width="5" style="59" customWidth="1"/>
    <col min="2" max="2" width="32.8952380952381" style="60" customWidth="1"/>
    <col min="3" max="3" width="26.8571428571429" style="60" customWidth="1"/>
    <col min="4" max="4" width="49.4190476190476" style="60" customWidth="1"/>
    <col min="5" max="5" width="50.1619047619048" style="60" customWidth="1"/>
    <col min="6" max="6" width="5.85714285714286" style="60" customWidth="1"/>
    <col min="7" max="7" width="7.57142857142857" style="60" customWidth="1"/>
    <col min="8" max="8" width="13" style="60" customWidth="1"/>
    <col min="9" max="11" width="25.7142857142857" style="60" customWidth="1"/>
    <col min="12" max="12" width="32.1428571428571" style="60" customWidth="1"/>
    <col min="13" max="13" width="51" style="60" customWidth="1"/>
    <col min="14" max="201" width="9" style="60"/>
    <col min="202" max="16384" width="9" style="58"/>
  </cols>
  <sheetData>
    <row r="1" s="16" customFormat="1" ht="6" customHeight="1" spans="1:1">
      <c r="A1" s="61"/>
    </row>
    <row r="2" s="17" customFormat="1" spans="1:200">
      <c r="A2" s="61"/>
      <c r="B2" s="62"/>
      <c r="C2" s="16"/>
      <c r="D2" s="63" t="s">
        <v>372</v>
      </c>
      <c r="E2" s="63"/>
      <c r="F2" s="24"/>
      <c r="G2" s="24"/>
      <c r="H2" s="24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</row>
    <row r="3" s="17" customFormat="1" ht="15.95" customHeight="1" spans="1:200">
      <c r="A3" s="61"/>
      <c r="B3" s="62"/>
      <c r="C3" s="62"/>
      <c r="D3" s="64"/>
      <c r="E3" s="63" t="s">
        <v>416</v>
      </c>
      <c r="F3" s="24"/>
      <c r="G3" s="24"/>
      <c r="H3" s="24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</row>
    <row r="4" s="17" customFormat="1" ht="18.95" customHeight="1" spans="1:200">
      <c r="A4" s="61"/>
      <c r="B4" s="62"/>
      <c r="C4" s="62"/>
      <c r="D4" s="64"/>
      <c r="E4" s="65"/>
      <c r="F4" s="27"/>
      <c r="G4" s="27"/>
      <c r="H4" s="27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s="17" customFormat="1" ht="18.95" customHeight="1" spans="1:200">
      <c r="A5" s="61"/>
      <c r="B5" s="62"/>
      <c r="C5" s="62"/>
      <c r="E5" s="62"/>
      <c r="F5" s="62"/>
      <c r="G5" s="62"/>
      <c r="H5" s="62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</row>
    <row r="6" s="17" customFormat="1" ht="10" customHeight="1" spans="1:200">
      <c r="A6" s="61"/>
      <c r="B6" s="62"/>
      <c r="C6" s="62"/>
      <c r="D6" s="62"/>
      <c r="E6" s="62"/>
      <c r="F6" s="62"/>
      <c r="G6" s="62"/>
      <c r="H6" s="62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</row>
    <row r="7" s="17" customFormat="1" ht="15.25" customHeight="1" spans="1:201">
      <c r="A7" s="29" t="s">
        <v>0</v>
      </c>
      <c r="B7" s="29" t="s">
        <v>374</v>
      </c>
      <c r="C7" s="29" t="s">
        <v>375</v>
      </c>
      <c r="D7" s="29" t="s">
        <v>376</v>
      </c>
      <c r="E7" s="29" t="s">
        <v>5</v>
      </c>
      <c r="F7" s="31"/>
      <c r="G7" s="31"/>
      <c r="H7" s="31"/>
      <c r="I7" s="31"/>
      <c r="J7" s="31"/>
      <c r="K7" s="31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</row>
    <row r="8" s="17" customFormat="1" ht="15.25" customHeight="1" spans="1:201">
      <c r="A8" s="66"/>
      <c r="B8" s="66" t="s">
        <v>377</v>
      </c>
      <c r="C8" s="29"/>
      <c r="D8" s="29"/>
      <c r="E8" s="29"/>
      <c r="F8" s="31"/>
      <c r="G8" s="31"/>
      <c r="H8" s="31"/>
      <c r="I8" s="31"/>
      <c r="J8" s="31"/>
      <c r="K8" s="31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</row>
    <row r="9" s="17" customFormat="1" ht="15.25" customHeight="1" spans="1:201">
      <c r="A9" s="67">
        <v>1</v>
      </c>
      <c r="B9" s="67">
        <v>2</v>
      </c>
      <c r="C9" s="67">
        <v>3</v>
      </c>
      <c r="D9" s="67">
        <v>4</v>
      </c>
      <c r="E9" s="67">
        <v>5</v>
      </c>
      <c r="F9" s="34"/>
      <c r="G9" s="34" t="s">
        <v>417</v>
      </c>
      <c r="H9" s="34" t="s">
        <v>418</v>
      </c>
      <c r="I9" s="34" t="s">
        <v>419</v>
      </c>
      <c r="J9" s="34" t="s">
        <v>420</v>
      </c>
      <c r="K9" s="34" t="s">
        <v>421</v>
      </c>
      <c r="L9" s="16" t="s">
        <v>422</v>
      </c>
      <c r="M9" s="16" t="s">
        <v>423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</row>
    <row r="10" s="58" customFormat="1" customHeight="1" spans="1:13">
      <c r="A10" s="68">
        <v>1</v>
      </c>
      <c r="B10" s="69" t="s">
        <v>424</v>
      </c>
      <c r="C10" s="70" t="s">
        <v>379</v>
      </c>
      <c r="D10" s="71" t="s">
        <v>425</v>
      </c>
      <c r="E10" s="71" t="s">
        <v>426</v>
      </c>
      <c r="F10" s="72"/>
      <c r="G10" s="72">
        <f>A10</f>
        <v>1</v>
      </c>
      <c r="H10" s="13" t="s">
        <v>427</v>
      </c>
      <c r="I10" s="13" t="s">
        <v>428</v>
      </c>
      <c r="J10" s="13" t="s">
        <v>429</v>
      </c>
      <c r="K10" s="13" t="s">
        <v>35</v>
      </c>
      <c r="L10" s="13" t="s">
        <v>430</v>
      </c>
      <c r="M10" s="88" t="s">
        <v>431</v>
      </c>
    </row>
    <row r="11" s="58" customFormat="1" customHeight="1" spans="1:13">
      <c r="A11" s="73"/>
      <c r="B11" s="69" t="s">
        <v>432</v>
      </c>
      <c r="C11" s="70"/>
      <c r="D11" s="71"/>
      <c r="E11" s="71"/>
      <c r="F11" s="72"/>
      <c r="G11" s="72">
        <v>2</v>
      </c>
      <c r="H11" s="13" t="s">
        <v>433</v>
      </c>
      <c r="I11" s="13" t="s">
        <v>434</v>
      </c>
      <c r="J11" s="13" t="s">
        <v>435</v>
      </c>
      <c r="K11" s="13" t="s">
        <v>35</v>
      </c>
      <c r="L11" s="13" t="s">
        <v>436</v>
      </c>
      <c r="M11" s="88" t="s">
        <v>431</v>
      </c>
    </row>
    <row r="12" s="58" customFormat="1" customHeight="1" spans="1:13">
      <c r="A12" s="73"/>
      <c r="B12" s="69" t="s">
        <v>437</v>
      </c>
      <c r="C12" s="70"/>
      <c r="D12" s="71"/>
      <c r="E12" s="71"/>
      <c r="F12" s="72"/>
      <c r="G12" s="72"/>
      <c r="H12" s="72" t="s">
        <v>438</v>
      </c>
      <c r="I12" s="72" t="s">
        <v>439</v>
      </c>
      <c r="J12" s="72" t="s">
        <v>440</v>
      </c>
      <c r="K12" s="58" t="s">
        <v>35</v>
      </c>
      <c r="L12" s="72" t="s">
        <v>430</v>
      </c>
      <c r="M12" s="88"/>
    </row>
    <row r="13" s="58" customFormat="1" customHeight="1" spans="1:12">
      <c r="A13" s="68">
        <v>2</v>
      </c>
      <c r="B13" s="74" t="s">
        <v>441</v>
      </c>
      <c r="C13" s="75" t="s">
        <v>22</v>
      </c>
      <c r="D13" s="75" t="s">
        <v>442</v>
      </c>
      <c r="E13" s="76" t="s">
        <v>425</v>
      </c>
      <c r="F13" s="72"/>
      <c r="G13" s="72"/>
      <c r="H13" s="72" t="s">
        <v>443</v>
      </c>
      <c r="I13" s="72" t="s">
        <v>444</v>
      </c>
      <c r="J13" s="72" t="s">
        <v>445</v>
      </c>
      <c r="K13" s="58" t="s">
        <v>35</v>
      </c>
      <c r="L13" s="72" t="s">
        <v>446</v>
      </c>
    </row>
    <row r="14" s="58" customFormat="1" customHeight="1" spans="1:11">
      <c r="A14" s="73"/>
      <c r="B14" s="72" t="s">
        <v>447</v>
      </c>
      <c r="C14" s="70"/>
      <c r="D14" s="71"/>
      <c r="E14" s="77"/>
      <c r="F14" s="72"/>
      <c r="G14" s="72"/>
      <c r="H14" s="72"/>
      <c r="I14" s="72"/>
      <c r="J14" s="72"/>
      <c r="K14" s="72"/>
    </row>
    <row r="15" s="58" customFormat="1" customHeight="1" spans="1:11">
      <c r="A15" s="78"/>
      <c r="B15" s="79" t="s">
        <v>440</v>
      </c>
      <c r="C15" s="80"/>
      <c r="D15" s="81"/>
      <c r="E15" s="81"/>
      <c r="F15" s="72"/>
      <c r="G15" s="72"/>
      <c r="H15" s="72"/>
      <c r="I15" s="72"/>
      <c r="J15" s="72"/>
      <c r="K15" s="72"/>
    </row>
    <row r="16" s="58" customFormat="1" customHeight="1" spans="1:11">
      <c r="A16" s="82">
        <v>3</v>
      </c>
      <c r="B16" s="72" t="s">
        <v>448</v>
      </c>
      <c r="C16" s="75" t="s">
        <v>22</v>
      </c>
      <c r="D16" s="71" t="s">
        <v>449</v>
      </c>
      <c r="E16" s="71" t="s">
        <v>442</v>
      </c>
      <c r="F16" s="72"/>
      <c r="G16" s="72"/>
      <c r="H16" s="72"/>
      <c r="I16" s="72"/>
      <c r="J16" s="72"/>
      <c r="K16" s="72"/>
    </row>
    <row r="17" s="58" customFormat="1" customHeight="1" spans="1:11">
      <c r="A17" s="73"/>
      <c r="B17" s="72" t="s">
        <v>450</v>
      </c>
      <c r="C17" s="70"/>
      <c r="D17" s="71"/>
      <c r="E17" s="71"/>
      <c r="F17" s="72"/>
      <c r="G17" s="72"/>
      <c r="H17" s="72"/>
      <c r="I17" s="72"/>
      <c r="J17" s="72"/>
      <c r="K17" s="72"/>
    </row>
    <row r="18" s="58" customFormat="1" customHeight="1" spans="1:11">
      <c r="A18" s="78"/>
      <c r="B18" s="79" t="s">
        <v>451</v>
      </c>
      <c r="C18" s="80"/>
      <c r="D18" s="81"/>
      <c r="E18" s="81"/>
      <c r="F18" s="72"/>
      <c r="G18" s="72"/>
      <c r="H18" s="72"/>
      <c r="I18" s="72"/>
      <c r="J18" s="72"/>
      <c r="K18" s="72"/>
    </row>
    <row r="19" s="58" customFormat="1" customHeight="1" spans="1:11">
      <c r="A19" s="82">
        <v>4</v>
      </c>
      <c r="B19" s="72" t="s">
        <v>452</v>
      </c>
      <c r="C19" s="83" t="s">
        <v>22</v>
      </c>
      <c r="D19" s="71" t="s">
        <v>453</v>
      </c>
      <c r="E19" s="71" t="s">
        <v>454</v>
      </c>
      <c r="F19" s="72"/>
      <c r="G19" s="72"/>
      <c r="H19" s="72"/>
      <c r="I19" s="72"/>
      <c r="J19" s="72"/>
      <c r="K19" s="72"/>
    </row>
    <row r="20" s="58" customFormat="1" customHeight="1" spans="1:11">
      <c r="A20" s="73"/>
      <c r="B20" s="72" t="s">
        <v>455</v>
      </c>
      <c r="C20" s="70"/>
      <c r="D20" s="71"/>
      <c r="E20" s="71"/>
      <c r="F20" s="72"/>
      <c r="G20" s="72"/>
      <c r="H20" s="72"/>
      <c r="I20" s="72"/>
      <c r="J20" s="72"/>
      <c r="K20" s="72"/>
    </row>
    <row r="21" s="58" customFormat="1" customHeight="1" spans="1:11">
      <c r="A21" s="78"/>
      <c r="B21" s="79" t="s">
        <v>456</v>
      </c>
      <c r="C21" s="80"/>
      <c r="D21" s="81"/>
      <c r="E21" s="81"/>
      <c r="F21" s="72"/>
      <c r="G21" s="72"/>
      <c r="H21" s="72"/>
      <c r="I21" s="72"/>
      <c r="J21" s="72"/>
      <c r="K21" s="72"/>
    </row>
    <row r="22" s="58" customFormat="1" customHeight="1" spans="1:11">
      <c r="A22" s="46"/>
      <c r="B22" s="72"/>
      <c r="C22" s="72"/>
      <c r="D22" s="84"/>
      <c r="E22" s="84"/>
      <c r="F22" s="72"/>
      <c r="G22" s="72"/>
      <c r="H22" s="72"/>
      <c r="I22" s="72"/>
      <c r="J22" s="72"/>
      <c r="K22" s="72"/>
    </row>
    <row r="23" s="58" customFormat="1" customHeight="1" spans="1:11">
      <c r="A23" s="46"/>
      <c r="B23" s="72"/>
      <c r="C23" s="72"/>
      <c r="D23" s="84"/>
      <c r="E23" s="84"/>
      <c r="F23" s="72"/>
      <c r="G23" s="72"/>
      <c r="H23" s="72"/>
      <c r="I23" s="72"/>
      <c r="J23" s="72"/>
      <c r="K23" s="72"/>
    </row>
    <row r="24" s="58" customFormat="1" customHeight="1" spans="1:11">
      <c r="A24" s="46"/>
      <c r="B24" s="72"/>
      <c r="C24" s="72"/>
      <c r="D24" s="84"/>
      <c r="E24" s="84"/>
      <c r="F24" s="72"/>
      <c r="G24" s="72"/>
      <c r="H24" s="72"/>
      <c r="I24" s="72"/>
      <c r="J24" s="72"/>
      <c r="K24" s="72"/>
    </row>
    <row r="25" s="58" customFormat="1" spans="1:11">
      <c r="A25" s="46"/>
      <c r="B25" s="72"/>
      <c r="C25" s="72"/>
      <c r="D25" s="72"/>
      <c r="E25" s="72"/>
      <c r="F25" s="72"/>
      <c r="G25" s="72"/>
      <c r="H25" s="72"/>
      <c r="I25" s="72"/>
      <c r="J25" s="72"/>
      <c r="K25" s="72"/>
    </row>
    <row r="26" s="16" customFormat="1" spans="1:11">
      <c r="A26" s="46"/>
      <c r="B26" s="47" t="s">
        <v>457</v>
      </c>
      <c r="C26" s="47"/>
      <c r="D26" s="85" t="s">
        <v>409</v>
      </c>
      <c r="E26" s="85"/>
      <c r="F26" s="48"/>
      <c r="G26" s="48"/>
      <c r="H26" s="48"/>
      <c r="I26" s="48"/>
      <c r="J26" s="48"/>
      <c r="K26" s="48"/>
    </row>
    <row r="27" s="16" customFormat="1" ht="15" spans="1:11">
      <c r="A27" s="46"/>
      <c r="B27" s="49" t="s">
        <v>410</v>
      </c>
      <c r="C27" s="49"/>
      <c r="D27" s="85" t="s">
        <v>411</v>
      </c>
      <c r="E27" s="85"/>
      <c r="F27" s="48"/>
      <c r="G27" s="48"/>
      <c r="H27" s="48"/>
      <c r="I27" s="48"/>
      <c r="J27" s="48"/>
      <c r="K27" s="48"/>
    </row>
    <row r="28" s="16" customFormat="1" ht="15" spans="1:11">
      <c r="A28" s="50"/>
      <c r="B28" s="47"/>
      <c r="C28" s="47"/>
      <c r="D28" s="86" t="s">
        <v>412</v>
      </c>
      <c r="E28" s="86"/>
      <c r="F28" s="51"/>
      <c r="G28" s="51"/>
      <c r="H28" s="51"/>
      <c r="I28" s="51"/>
      <c r="J28" s="51"/>
      <c r="K28" s="51"/>
    </row>
    <row r="29" s="16" customFormat="1" ht="15.95" customHeight="1" spans="1:11">
      <c r="A29" s="47"/>
      <c r="B29" s="47"/>
      <c r="C29" s="47"/>
      <c r="D29" s="86"/>
      <c r="E29" s="86"/>
      <c r="F29" s="51"/>
      <c r="G29" s="51"/>
      <c r="H29" s="51"/>
      <c r="I29" s="51"/>
      <c r="J29" s="51"/>
      <c r="K29" s="51"/>
    </row>
    <row r="30" s="16" customFormat="1" ht="9" customHeight="1" spans="1:11">
      <c r="A30" s="47"/>
      <c r="B30" s="47"/>
      <c r="C30" s="47"/>
      <c r="D30" s="87" t="s">
        <v>413</v>
      </c>
      <c r="E30" s="87"/>
      <c r="F30" s="52"/>
      <c r="G30" s="52"/>
      <c r="H30" s="52"/>
      <c r="I30" s="52"/>
      <c r="J30" s="52"/>
      <c r="K30" s="52"/>
    </row>
    <row r="31" s="16" customFormat="1" ht="11.25" customHeight="1" spans="1:11">
      <c r="A31" s="47"/>
      <c r="B31" s="53"/>
      <c r="C31" s="53"/>
      <c r="D31" s="87"/>
      <c r="E31" s="87"/>
      <c r="F31" s="52"/>
      <c r="G31" s="52"/>
      <c r="H31" s="52"/>
      <c r="I31" s="52"/>
      <c r="J31" s="52"/>
      <c r="K31" s="52"/>
    </row>
    <row r="32" s="16" customFormat="1" ht="15" spans="1:11">
      <c r="A32" s="47"/>
      <c r="B32" s="53" t="s">
        <v>414</v>
      </c>
      <c r="C32" s="53"/>
      <c r="D32" s="86" t="s">
        <v>415</v>
      </c>
      <c r="E32" s="86"/>
      <c r="F32" s="51"/>
      <c r="G32" s="51"/>
      <c r="H32" s="51"/>
      <c r="I32" s="51"/>
      <c r="J32" s="51"/>
      <c r="K32" s="51"/>
    </row>
  </sheetData>
  <sheetProtection formatCells="0" formatColumns="0" formatRows="0" insertRows="0" insertColumns="0" insertHyperlinks="0" deleteColumns="0" deleteRows="0" sort="0" autoFilter="0" pivotTables="0"/>
  <mergeCells count="19">
    <mergeCell ref="D2:E2"/>
    <mergeCell ref="B26:C26"/>
    <mergeCell ref="D26:E26"/>
    <mergeCell ref="B27:C27"/>
    <mergeCell ref="D27:E27"/>
    <mergeCell ref="D28:E28"/>
    <mergeCell ref="B31:C31"/>
    <mergeCell ref="B32:C32"/>
    <mergeCell ref="D32:E32"/>
    <mergeCell ref="C7:C8"/>
    <mergeCell ref="D7:D8"/>
    <mergeCell ref="D10:D11"/>
    <mergeCell ref="D16:D17"/>
    <mergeCell ref="D19:D20"/>
    <mergeCell ref="E7:E8"/>
    <mergeCell ref="E10:E11"/>
    <mergeCell ref="E16:E17"/>
    <mergeCell ref="E19:E20"/>
    <mergeCell ref="D30:E31"/>
  </mergeCells>
  <pageMargins left="0.239583333333333" right="0" top="0.393055555555556" bottom="0.590277777777778" header="0.161111111111111" footer="0.354166666666667"/>
  <pageSetup paperSize="9" scale="87" fitToHeight="0" orientation="landscape" horizontalDpi="600"/>
  <headerFooter alignWithMargins="0" scaleWithDoc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workbookViewId="0">
      <selection activeCell="F39" sqref="F39"/>
    </sheetView>
  </sheetViews>
  <sheetFormatPr defaultColWidth="9.14285714285714" defaultRowHeight="15" outlineLevelCol="6"/>
  <cols>
    <col min="1" max="1" width="9.14285714285714" style="2"/>
    <col min="2" max="2" width="12" style="13" customWidth="1"/>
    <col min="3" max="3" width="33" style="13" customWidth="1"/>
    <col min="4" max="4" width="21.5714285714286" style="13" customWidth="1"/>
    <col min="5" max="5" width="22.8571428571429" style="13" customWidth="1"/>
    <col min="6" max="6" width="61.5714285714286" customWidth="1"/>
    <col min="7" max="7" width="63.1142857142857" customWidth="1"/>
  </cols>
  <sheetData>
    <row r="1" s="54" customFormat="1" spans="1:7">
      <c r="A1" s="55" t="s">
        <v>417</v>
      </c>
      <c r="B1" s="55" t="s">
        <v>1</v>
      </c>
      <c r="C1" s="55" t="s">
        <v>2</v>
      </c>
      <c r="D1" s="55" t="s">
        <v>3</v>
      </c>
      <c r="E1" s="55" t="s">
        <v>7</v>
      </c>
      <c r="F1" s="55" t="s">
        <v>376</v>
      </c>
      <c r="G1" s="55" t="s">
        <v>5</v>
      </c>
    </row>
    <row r="2" spans="1:7">
      <c r="A2" s="56">
        <v>1</v>
      </c>
      <c r="B2" s="13" t="s">
        <v>455</v>
      </c>
      <c r="C2" s="13" t="s">
        <v>452</v>
      </c>
      <c r="D2" s="13" t="s">
        <v>456</v>
      </c>
      <c r="E2" s="13" t="s">
        <v>22</v>
      </c>
      <c r="F2" s="57" t="s">
        <v>453</v>
      </c>
      <c r="G2" s="57" t="s">
        <v>454</v>
      </c>
    </row>
    <row r="3" spans="1:7">
      <c r="A3" s="56">
        <v>2</v>
      </c>
      <c r="B3" s="13" t="s">
        <v>458</v>
      </c>
      <c r="C3" s="13" t="s">
        <v>459</v>
      </c>
      <c r="D3" s="13" t="s">
        <v>460</v>
      </c>
      <c r="E3" s="13" t="s">
        <v>35</v>
      </c>
      <c r="F3" s="57" t="s">
        <v>461</v>
      </c>
      <c r="G3" s="57" t="s">
        <v>79</v>
      </c>
    </row>
    <row r="4" spans="1:7">
      <c r="A4" s="56">
        <v>3</v>
      </c>
      <c r="B4" s="13" t="s">
        <v>462</v>
      </c>
      <c r="C4" s="13" t="s">
        <v>463</v>
      </c>
      <c r="D4" s="13" t="s">
        <v>464</v>
      </c>
      <c r="E4" s="13" t="s">
        <v>87</v>
      </c>
      <c r="F4" t="s">
        <v>408</v>
      </c>
      <c r="G4" t="s">
        <v>143</v>
      </c>
    </row>
    <row r="5" spans="1:7">
      <c r="A5" s="56">
        <v>4</v>
      </c>
      <c r="B5" s="13" t="s">
        <v>465</v>
      </c>
      <c r="C5" s="13" t="s">
        <v>466</v>
      </c>
      <c r="D5" s="13" t="s">
        <v>467</v>
      </c>
      <c r="E5" s="13" t="s">
        <v>87</v>
      </c>
      <c r="F5" t="s">
        <v>408</v>
      </c>
      <c r="G5" t="s">
        <v>143</v>
      </c>
    </row>
    <row r="6" spans="1:7">
      <c r="A6" s="56">
        <v>5</v>
      </c>
      <c r="B6" s="13" t="s">
        <v>468</v>
      </c>
      <c r="C6" s="13" t="s">
        <v>469</v>
      </c>
      <c r="D6" s="13" t="s">
        <v>470</v>
      </c>
      <c r="E6" s="13" t="s">
        <v>35</v>
      </c>
      <c r="F6" t="s">
        <v>408</v>
      </c>
      <c r="G6" t="s">
        <v>143</v>
      </c>
    </row>
    <row r="7" spans="1:7">
      <c r="A7" s="56">
        <v>6</v>
      </c>
      <c r="B7" s="13" t="s">
        <v>471</v>
      </c>
      <c r="C7" s="13" t="s">
        <v>472</v>
      </c>
      <c r="D7" s="13" t="s">
        <v>473</v>
      </c>
      <c r="E7" s="13" t="s">
        <v>87</v>
      </c>
      <c r="F7" t="s">
        <v>474</v>
      </c>
      <c r="G7" t="s">
        <v>315</v>
      </c>
    </row>
    <row r="8" spans="1:7">
      <c r="A8" s="56">
        <v>7</v>
      </c>
      <c r="B8" s="13" t="s">
        <v>475</v>
      </c>
      <c r="C8" s="13" t="s">
        <v>476</v>
      </c>
      <c r="D8" s="13" t="s">
        <v>477</v>
      </c>
      <c r="E8" s="13" t="s">
        <v>87</v>
      </c>
      <c r="F8" t="s">
        <v>474</v>
      </c>
      <c r="G8" t="s">
        <v>315</v>
      </c>
    </row>
    <row r="9" spans="1:7">
      <c r="A9" s="56">
        <v>8</v>
      </c>
      <c r="B9" s="13" t="s">
        <v>478</v>
      </c>
      <c r="C9" s="13" t="s">
        <v>479</v>
      </c>
      <c r="D9" s="13" t="s">
        <v>480</v>
      </c>
      <c r="E9" s="13" t="s">
        <v>87</v>
      </c>
      <c r="F9" t="s">
        <v>474</v>
      </c>
      <c r="G9" t="s">
        <v>315</v>
      </c>
    </row>
    <row r="10" spans="1:7">
      <c r="A10" s="56">
        <v>9</v>
      </c>
      <c r="B10" s="13" t="s">
        <v>481</v>
      </c>
      <c r="C10" s="13" t="s">
        <v>482</v>
      </c>
      <c r="D10" s="13" t="s">
        <v>483</v>
      </c>
      <c r="E10" s="13" t="s">
        <v>58</v>
      </c>
      <c r="F10" t="s">
        <v>484</v>
      </c>
      <c r="G10" t="s">
        <v>485</v>
      </c>
    </row>
    <row r="11" spans="1:7">
      <c r="A11" s="56">
        <v>10</v>
      </c>
      <c r="B11" s="13" t="s">
        <v>486</v>
      </c>
      <c r="C11" s="13" t="s">
        <v>487</v>
      </c>
      <c r="D11" s="13" t="s">
        <v>488</v>
      </c>
      <c r="E11" s="13" t="s">
        <v>35</v>
      </c>
      <c r="F11" t="s">
        <v>484</v>
      </c>
      <c r="G11" t="s">
        <v>485</v>
      </c>
    </row>
    <row r="12" spans="1:7">
      <c r="A12" s="56">
        <v>11</v>
      </c>
      <c r="B12" s="13" t="s">
        <v>489</v>
      </c>
      <c r="C12" s="13" t="s">
        <v>490</v>
      </c>
      <c r="D12" s="13" t="s">
        <v>491</v>
      </c>
      <c r="E12" s="13" t="s">
        <v>58</v>
      </c>
      <c r="F12" t="s">
        <v>492</v>
      </c>
      <c r="G12" t="s">
        <v>493</v>
      </c>
    </row>
    <row r="13" spans="1:7">
      <c r="A13" s="56">
        <v>12</v>
      </c>
      <c r="B13" s="13" t="s">
        <v>494</v>
      </c>
      <c r="C13" s="13" t="s">
        <v>495</v>
      </c>
      <c r="D13" s="13" t="s">
        <v>496</v>
      </c>
      <c r="E13" s="13" t="s">
        <v>87</v>
      </c>
      <c r="F13" t="s">
        <v>492</v>
      </c>
      <c r="G13" t="s">
        <v>493</v>
      </c>
    </row>
    <row r="14" spans="1:7">
      <c r="A14" s="56">
        <v>13</v>
      </c>
      <c r="B14" s="13" t="s">
        <v>497</v>
      </c>
      <c r="C14" s="13" t="s">
        <v>498</v>
      </c>
      <c r="D14" s="13" t="s">
        <v>499</v>
      </c>
      <c r="E14" s="13" t="s">
        <v>87</v>
      </c>
      <c r="F14" t="s">
        <v>492</v>
      </c>
      <c r="G14" t="s">
        <v>493</v>
      </c>
    </row>
    <row r="15" spans="1:7">
      <c r="A15" s="56">
        <v>14</v>
      </c>
      <c r="B15" s="13" t="s">
        <v>500</v>
      </c>
      <c r="C15" s="13" t="s">
        <v>501</v>
      </c>
      <c r="D15" s="13" t="s">
        <v>502</v>
      </c>
      <c r="E15" s="13" t="s">
        <v>87</v>
      </c>
      <c r="F15" t="s">
        <v>492</v>
      </c>
      <c r="G15" t="s">
        <v>493</v>
      </c>
    </row>
    <row r="16" spans="1:7">
      <c r="A16" s="56">
        <v>15</v>
      </c>
      <c r="B16" s="13" t="s">
        <v>503</v>
      </c>
      <c r="C16" s="13" t="s">
        <v>504</v>
      </c>
      <c r="D16" s="13" t="s">
        <v>505</v>
      </c>
      <c r="E16" s="13" t="s">
        <v>87</v>
      </c>
      <c r="F16" t="s">
        <v>492</v>
      </c>
      <c r="G16" t="s">
        <v>493</v>
      </c>
    </row>
    <row r="17" spans="1:7">
      <c r="A17" s="56">
        <v>16</v>
      </c>
      <c r="B17" s="13" t="s">
        <v>506</v>
      </c>
      <c r="C17" s="13" t="s">
        <v>507</v>
      </c>
      <c r="D17" s="13" t="s">
        <v>508</v>
      </c>
      <c r="E17" s="13" t="s">
        <v>69</v>
      </c>
      <c r="F17" t="s">
        <v>492</v>
      </c>
      <c r="G17" t="s">
        <v>493</v>
      </c>
    </row>
    <row r="18" spans="1:7">
      <c r="A18" s="56">
        <v>17</v>
      </c>
      <c r="B18" s="13" t="s">
        <v>509</v>
      </c>
      <c r="C18" s="13" t="s">
        <v>510</v>
      </c>
      <c r="D18" s="13" t="s">
        <v>511</v>
      </c>
      <c r="E18" s="13" t="s">
        <v>35</v>
      </c>
      <c r="F18" t="s">
        <v>492</v>
      </c>
      <c r="G18" t="s">
        <v>493</v>
      </c>
    </row>
    <row r="19" spans="1:7">
      <c r="A19" s="56">
        <v>18</v>
      </c>
      <c r="B19" s="13" t="s">
        <v>512</v>
      </c>
      <c r="C19" s="13" t="s">
        <v>513</v>
      </c>
      <c r="D19" s="13" t="s">
        <v>514</v>
      </c>
      <c r="E19" s="13" t="s">
        <v>69</v>
      </c>
      <c r="F19" t="s">
        <v>492</v>
      </c>
      <c r="G19" t="s">
        <v>493</v>
      </c>
    </row>
    <row r="20" spans="1:7">
      <c r="A20" s="56">
        <v>19</v>
      </c>
      <c r="B20" s="13" t="s">
        <v>515</v>
      </c>
      <c r="C20" s="13" t="s">
        <v>516</v>
      </c>
      <c r="D20" s="13" t="s">
        <v>517</v>
      </c>
      <c r="E20" s="13" t="s">
        <v>87</v>
      </c>
      <c r="F20" t="s">
        <v>518</v>
      </c>
      <c r="G20" t="s">
        <v>519</v>
      </c>
    </row>
    <row r="21" spans="1:7">
      <c r="A21" s="56">
        <v>20</v>
      </c>
      <c r="B21" s="13" t="s">
        <v>520</v>
      </c>
      <c r="C21" s="13" t="s">
        <v>521</v>
      </c>
      <c r="D21" s="13" t="s">
        <v>522</v>
      </c>
      <c r="E21" s="13" t="s">
        <v>69</v>
      </c>
      <c r="F21" t="s">
        <v>523</v>
      </c>
      <c r="G21" t="s">
        <v>524</v>
      </c>
    </row>
    <row r="22" spans="1:7">
      <c r="A22" s="56">
        <v>21</v>
      </c>
      <c r="B22" s="13" t="s">
        <v>525</v>
      </c>
      <c r="C22" s="13" t="s">
        <v>526</v>
      </c>
      <c r="D22" s="13" t="s">
        <v>527</v>
      </c>
      <c r="E22" s="13" t="s">
        <v>87</v>
      </c>
      <c r="F22" t="s">
        <v>523</v>
      </c>
      <c r="G22" t="s">
        <v>524</v>
      </c>
    </row>
    <row r="23" spans="1:7">
      <c r="A23" s="56">
        <v>22</v>
      </c>
      <c r="B23" s="13" t="s">
        <v>528</v>
      </c>
      <c r="C23" s="13" t="s">
        <v>529</v>
      </c>
      <c r="D23" s="13" t="s">
        <v>530</v>
      </c>
      <c r="E23" s="13" t="s">
        <v>87</v>
      </c>
      <c r="F23" t="s">
        <v>523</v>
      </c>
      <c r="G23" t="s">
        <v>524</v>
      </c>
    </row>
    <row r="24" spans="1:7">
      <c r="A24" s="56">
        <v>23</v>
      </c>
      <c r="B24" s="13" t="s">
        <v>531</v>
      </c>
      <c r="C24" s="13" t="s">
        <v>532</v>
      </c>
      <c r="D24" s="13" t="s">
        <v>533</v>
      </c>
      <c r="E24" s="13" t="s">
        <v>87</v>
      </c>
      <c r="F24" t="s">
        <v>523</v>
      </c>
      <c r="G24" t="s">
        <v>524</v>
      </c>
    </row>
    <row r="25" spans="1:7">
      <c r="A25" s="56">
        <v>24</v>
      </c>
      <c r="B25" s="13" t="s">
        <v>394</v>
      </c>
      <c r="C25" s="13" t="s">
        <v>395</v>
      </c>
      <c r="D25" s="13" t="s">
        <v>396</v>
      </c>
      <c r="E25" s="13" t="s">
        <v>87</v>
      </c>
      <c r="F25" t="s">
        <v>534</v>
      </c>
      <c r="G25" t="s">
        <v>397</v>
      </c>
    </row>
    <row r="26" spans="1:7">
      <c r="A26" s="56">
        <v>25</v>
      </c>
      <c r="B26" s="13" t="s">
        <v>535</v>
      </c>
      <c r="C26" s="13" t="s">
        <v>536</v>
      </c>
      <c r="D26" s="13" t="s">
        <v>537</v>
      </c>
      <c r="E26" s="13" t="s">
        <v>87</v>
      </c>
      <c r="F26" t="s">
        <v>534</v>
      </c>
      <c r="G26" t="s">
        <v>397</v>
      </c>
    </row>
    <row r="27" spans="1:7">
      <c r="A27" s="56">
        <v>26</v>
      </c>
      <c r="B27" s="13" t="s">
        <v>538</v>
      </c>
      <c r="C27" s="13" t="s">
        <v>539</v>
      </c>
      <c r="D27" s="13" t="s">
        <v>540</v>
      </c>
      <c r="E27" s="13" t="s">
        <v>87</v>
      </c>
      <c r="F27" t="s">
        <v>541</v>
      </c>
      <c r="G27" t="s">
        <v>332</v>
      </c>
    </row>
    <row r="28" spans="1:7">
      <c r="A28" s="56">
        <v>27</v>
      </c>
      <c r="B28" s="13" t="s">
        <v>542</v>
      </c>
      <c r="C28" s="13" t="s">
        <v>543</v>
      </c>
      <c r="D28" s="13" t="s">
        <v>544</v>
      </c>
      <c r="E28" s="13" t="s">
        <v>87</v>
      </c>
      <c r="F28" t="s">
        <v>541</v>
      </c>
      <c r="G28" t="s">
        <v>332</v>
      </c>
    </row>
    <row r="29" spans="1:7">
      <c r="A29" s="56">
        <v>28</v>
      </c>
      <c r="B29" s="13" t="s">
        <v>545</v>
      </c>
      <c r="C29" s="13" t="s">
        <v>546</v>
      </c>
      <c r="D29" s="13" t="s">
        <v>547</v>
      </c>
      <c r="E29" s="13" t="s">
        <v>87</v>
      </c>
      <c r="F29" t="s">
        <v>541</v>
      </c>
      <c r="G29" t="s">
        <v>548</v>
      </c>
    </row>
    <row r="30" spans="1:7">
      <c r="A30" s="56">
        <v>29</v>
      </c>
      <c r="B30" s="13" t="s">
        <v>549</v>
      </c>
      <c r="C30" s="13" t="s">
        <v>550</v>
      </c>
      <c r="D30" s="13" t="s">
        <v>551</v>
      </c>
      <c r="E30" s="13" t="s">
        <v>87</v>
      </c>
      <c r="F30" t="s">
        <v>541</v>
      </c>
      <c r="G30" t="s">
        <v>332</v>
      </c>
    </row>
    <row r="31" spans="1:7">
      <c r="A31" s="56">
        <v>30</v>
      </c>
      <c r="B31" s="13" t="s">
        <v>552</v>
      </c>
      <c r="C31" s="13" t="s">
        <v>553</v>
      </c>
      <c r="D31" s="13" t="s">
        <v>554</v>
      </c>
      <c r="E31" s="13" t="s">
        <v>58</v>
      </c>
      <c r="F31" t="s">
        <v>555</v>
      </c>
      <c r="G31" t="s">
        <v>556</v>
      </c>
    </row>
    <row r="32" spans="1:7">
      <c r="A32" s="56">
        <v>31</v>
      </c>
      <c r="B32" s="13" t="s">
        <v>557</v>
      </c>
      <c r="C32" s="13" t="s">
        <v>558</v>
      </c>
      <c r="D32" s="13" t="s">
        <v>559</v>
      </c>
      <c r="E32" s="13" t="s">
        <v>87</v>
      </c>
      <c r="F32" t="s">
        <v>555</v>
      </c>
      <c r="G32" t="s">
        <v>556</v>
      </c>
    </row>
    <row r="33" spans="1:7">
      <c r="A33" s="56">
        <v>32</v>
      </c>
      <c r="B33" s="13" t="s">
        <v>560</v>
      </c>
      <c r="C33" s="13" t="s">
        <v>561</v>
      </c>
      <c r="D33" s="13" t="s">
        <v>562</v>
      </c>
      <c r="E33" s="13" t="s">
        <v>69</v>
      </c>
      <c r="F33" t="s">
        <v>563</v>
      </c>
      <c r="G33" t="s">
        <v>431</v>
      </c>
    </row>
    <row r="34" spans="1:7">
      <c r="A34" s="56">
        <v>33</v>
      </c>
      <c r="B34" s="13" t="s">
        <v>564</v>
      </c>
      <c r="C34" s="13" t="s">
        <v>565</v>
      </c>
      <c r="D34" s="13" t="s">
        <v>566</v>
      </c>
      <c r="E34" s="13" t="s">
        <v>69</v>
      </c>
      <c r="F34" t="s">
        <v>563</v>
      </c>
      <c r="G34" t="s">
        <v>431</v>
      </c>
    </row>
    <row r="35" spans="1:7">
      <c r="A35" s="56">
        <v>34</v>
      </c>
      <c r="B35" s="13" t="s">
        <v>567</v>
      </c>
      <c r="C35" s="13" t="s">
        <v>568</v>
      </c>
      <c r="D35" s="13" t="s">
        <v>569</v>
      </c>
      <c r="E35" s="13" t="s">
        <v>87</v>
      </c>
      <c r="F35" t="s">
        <v>563</v>
      </c>
      <c r="G35" t="s">
        <v>431</v>
      </c>
    </row>
    <row r="36" spans="1:7">
      <c r="A36" s="56">
        <v>35</v>
      </c>
      <c r="B36" s="13" t="s">
        <v>570</v>
      </c>
      <c r="C36" s="13" t="s">
        <v>571</v>
      </c>
      <c r="D36" s="13" t="s">
        <v>572</v>
      </c>
      <c r="E36" s="13" t="s">
        <v>87</v>
      </c>
      <c r="F36" t="s">
        <v>563</v>
      </c>
      <c r="G36" t="s">
        <v>431</v>
      </c>
    </row>
    <row r="37" spans="1:7">
      <c r="A37" s="56">
        <v>36</v>
      </c>
      <c r="B37" s="13" t="s">
        <v>573</v>
      </c>
      <c r="C37" s="13" t="s">
        <v>574</v>
      </c>
      <c r="D37" s="13" t="s">
        <v>575</v>
      </c>
      <c r="E37" s="13" t="s">
        <v>87</v>
      </c>
      <c r="F37" t="s">
        <v>563</v>
      </c>
      <c r="G37" t="s">
        <v>431</v>
      </c>
    </row>
    <row r="38" spans="1:7">
      <c r="A38" s="56">
        <v>37</v>
      </c>
      <c r="B38" s="13" t="s">
        <v>576</v>
      </c>
      <c r="C38" s="13" t="s">
        <v>577</v>
      </c>
      <c r="D38" s="13" t="s">
        <v>578</v>
      </c>
      <c r="E38" s="13" t="s">
        <v>87</v>
      </c>
      <c r="F38" t="s">
        <v>563</v>
      </c>
      <c r="G38" t="s">
        <v>431</v>
      </c>
    </row>
    <row r="39" spans="1:7">
      <c r="A39" s="56">
        <v>38</v>
      </c>
      <c r="B39" s="13" t="s">
        <v>579</v>
      </c>
      <c r="C39" s="13" t="s">
        <v>580</v>
      </c>
      <c r="D39" s="13" t="s">
        <v>581</v>
      </c>
      <c r="E39" s="13" t="s">
        <v>87</v>
      </c>
      <c r="F39" t="s">
        <v>563</v>
      </c>
      <c r="G39" t="s">
        <v>431</v>
      </c>
    </row>
    <row r="40" spans="1:7">
      <c r="A40" s="56">
        <v>39</v>
      </c>
      <c r="B40" s="13" t="s">
        <v>582</v>
      </c>
      <c r="C40" s="13" t="s">
        <v>583</v>
      </c>
      <c r="D40" s="13" t="s">
        <v>584</v>
      </c>
      <c r="E40" s="13" t="s">
        <v>87</v>
      </c>
      <c r="F40" t="s">
        <v>563</v>
      </c>
      <c r="G40" t="s">
        <v>431</v>
      </c>
    </row>
    <row r="41" spans="1:7">
      <c r="A41" s="56">
        <v>40</v>
      </c>
      <c r="B41" s="13" t="s">
        <v>585</v>
      </c>
      <c r="C41" s="13" t="s">
        <v>586</v>
      </c>
      <c r="D41" s="13" t="s">
        <v>587</v>
      </c>
      <c r="E41" s="13" t="s">
        <v>87</v>
      </c>
      <c r="F41" t="s">
        <v>563</v>
      </c>
      <c r="G41" t="s">
        <v>431</v>
      </c>
    </row>
    <row r="42" spans="1:7">
      <c r="A42" s="56">
        <v>41</v>
      </c>
      <c r="B42" s="13" t="s">
        <v>588</v>
      </c>
      <c r="C42" s="13" t="s">
        <v>589</v>
      </c>
      <c r="D42" s="13" t="s">
        <v>590</v>
      </c>
      <c r="E42" s="13" t="s">
        <v>58</v>
      </c>
      <c r="F42" t="s">
        <v>563</v>
      </c>
      <c r="G42" t="s">
        <v>431</v>
      </c>
    </row>
    <row r="43" spans="1:7">
      <c r="A43" s="56">
        <v>42</v>
      </c>
      <c r="B43" s="13" t="s">
        <v>591</v>
      </c>
      <c r="C43" s="13" t="s">
        <v>592</v>
      </c>
      <c r="D43" s="13" t="s">
        <v>593</v>
      </c>
      <c r="E43" s="13" t="s">
        <v>35</v>
      </c>
      <c r="F43" t="s">
        <v>403</v>
      </c>
      <c r="G43" t="s">
        <v>189</v>
      </c>
    </row>
    <row r="44" spans="1:7">
      <c r="A44" s="56">
        <v>43</v>
      </c>
      <c r="B44" s="13" t="s">
        <v>594</v>
      </c>
      <c r="C44" s="13" t="s">
        <v>595</v>
      </c>
      <c r="D44" s="13" t="s">
        <v>596</v>
      </c>
      <c r="E44" s="13" t="s">
        <v>35</v>
      </c>
      <c r="F44" t="s">
        <v>403</v>
      </c>
      <c r="G44" t="s">
        <v>189</v>
      </c>
    </row>
    <row r="45" spans="1:7">
      <c r="A45" s="56">
        <v>44</v>
      </c>
      <c r="B45" s="13" t="s">
        <v>597</v>
      </c>
      <c r="C45" s="13" t="s">
        <v>598</v>
      </c>
      <c r="D45" s="13" t="s">
        <v>599</v>
      </c>
      <c r="E45" s="13" t="s">
        <v>87</v>
      </c>
      <c r="F45" t="s">
        <v>403</v>
      </c>
      <c r="G45" t="s">
        <v>189</v>
      </c>
    </row>
    <row r="46" spans="1:7">
      <c r="A46" s="56">
        <v>45</v>
      </c>
      <c r="B46" s="13" t="s">
        <v>600</v>
      </c>
      <c r="C46" s="13" t="s">
        <v>601</v>
      </c>
      <c r="D46" s="13" t="s">
        <v>602</v>
      </c>
      <c r="E46" s="13" t="s">
        <v>35</v>
      </c>
      <c r="F46" t="s">
        <v>403</v>
      </c>
      <c r="G46" t="s">
        <v>189</v>
      </c>
    </row>
    <row r="47" spans="1:7">
      <c r="A47" s="56">
        <v>46</v>
      </c>
      <c r="B47" s="13" t="s">
        <v>603</v>
      </c>
      <c r="C47" s="13" t="s">
        <v>604</v>
      </c>
      <c r="D47" s="13" t="s">
        <v>605</v>
      </c>
      <c r="E47" s="13" t="s">
        <v>35</v>
      </c>
      <c r="F47" t="s">
        <v>407</v>
      </c>
      <c r="G47" t="s">
        <v>239</v>
      </c>
    </row>
    <row r="48" spans="1:7">
      <c r="A48" s="56">
        <v>47</v>
      </c>
      <c r="B48" s="13" t="s">
        <v>606</v>
      </c>
      <c r="C48" s="13" t="s">
        <v>607</v>
      </c>
      <c r="D48" s="13" t="s">
        <v>608</v>
      </c>
      <c r="E48" s="13" t="s">
        <v>69</v>
      </c>
      <c r="F48" t="s">
        <v>407</v>
      </c>
      <c r="G48" t="s">
        <v>239</v>
      </c>
    </row>
    <row r="49" spans="1:7">
      <c r="A49" s="56">
        <v>48</v>
      </c>
      <c r="B49" s="13" t="s">
        <v>609</v>
      </c>
      <c r="C49" s="13" t="s">
        <v>610</v>
      </c>
      <c r="D49" s="13" t="s">
        <v>611</v>
      </c>
      <c r="E49" s="13" t="s">
        <v>69</v>
      </c>
      <c r="F49" t="s">
        <v>407</v>
      </c>
      <c r="G49" t="s">
        <v>239</v>
      </c>
    </row>
    <row r="50" spans="1:7">
      <c r="A50" s="56">
        <v>49</v>
      </c>
      <c r="B50" s="13" t="s">
        <v>612</v>
      </c>
      <c r="C50" s="13" t="s">
        <v>613</v>
      </c>
      <c r="D50" s="13" t="s">
        <v>614</v>
      </c>
      <c r="E50" s="13" t="s">
        <v>69</v>
      </c>
      <c r="F50" t="s">
        <v>407</v>
      </c>
      <c r="G50" t="s">
        <v>239</v>
      </c>
    </row>
    <row r="51" spans="1:7">
      <c r="A51" s="56">
        <v>50</v>
      </c>
      <c r="B51" s="13" t="s">
        <v>615</v>
      </c>
      <c r="C51" s="13" t="s">
        <v>616</v>
      </c>
      <c r="D51" s="13" t="s">
        <v>617</v>
      </c>
      <c r="E51" s="13" t="s">
        <v>87</v>
      </c>
      <c r="F51" t="s">
        <v>407</v>
      </c>
      <c r="G51" t="s">
        <v>239</v>
      </c>
    </row>
    <row r="52" spans="1:7">
      <c r="A52" s="56">
        <v>51</v>
      </c>
      <c r="B52" s="13" t="s">
        <v>618</v>
      </c>
      <c r="C52" s="13" t="s">
        <v>619</v>
      </c>
      <c r="D52" s="13" t="s">
        <v>620</v>
      </c>
      <c r="E52" s="13" t="s">
        <v>87</v>
      </c>
      <c r="F52" t="s">
        <v>407</v>
      </c>
      <c r="G52" t="s">
        <v>239</v>
      </c>
    </row>
    <row r="53" spans="1:7">
      <c r="A53" s="56">
        <v>52</v>
      </c>
      <c r="B53" s="13" t="s">
        <v>621</v>
      </c>
      <c r="C53" s="13" t="s">
        <v>622</v>
      </c>
      <c r="D53" s="13" t="s">
        <v>623</v>
      </c>
      <c r="E53" s="13" t="s">
        <v>87</v>
      </c>
      <c r="F53" t="s">
        <v>407</v>
      </c>
      <c r="G53" t="s">
        <v>239</v>
      </c>
    </row>
    <row r="54" spans="1:7">
      <c r="A54" s="56">
        <v>53</v>
      </c>
      <c r="B54" s="13" t="s">
        <v>624</v>
      </c>
      <c r="C54" s="13" t="s">
        <v>625</v>
      </c>
      <c r="D54" s="13" t="s">
        <v>626</v>
      </c>
      <c r="E54" s="13" t="s">
        <v>87</v>
      </c>
      <c r="F54" t="s">
        <v>407</v>
      </c>
      <c r="G54" t="s">
        <v>239</v>
      </c>
    </row>
    <row r="55" spans="1:7">
      <c r="A55" s="56">
        <v>54</v>
      </c>
      <c r="B55" s="13" t="s">
        <v>627</v>
      </c>
      <c r="C55" s="13" t="s">
        <v>628</v>
      </c>
      <c r="D55" s="13" t="s">
        <v>629</v>
      </c>
      <c r="E55" s="13" t="s">
        <v>87</v>
      </c>
      <c r="F55" t="s">
        <v>407</v>
      </c>
      <c r="G55" t="s">
        <v>239</v>
      </c>
    </row>
    <row r="56" spans="1:7">
      <c r="A56" s="56">
        <v>55</v>
      </c>
      <c r="B56" s="13" t="s">
        <v>630</v>
      </c>
      <c r="C56" s="13" t="s">
        <v>631</v>
      </c>
      <c r="D56" s="13" t="s">
        <v>632</v>
      </c>
      <c r="E56" s="13" t="s">
        <v>87</v>
      </c>
      <c r="F56" t="s">
        <v>407</v>
      </c>
      <c r="G56" t="s">
        <v>239</v>
      </c>
    </row>
    <row r="57" spans="1:7">
      <c r="A57" s="56">
        <v>57</v>
      </c>
      <c r="B57" s="13" t="s">
        <v>633</v>
      </c>
      <c r="C57" s="13" t="s">
        <v>634</v>
      </c>
      <c r="D57" s="13" t="s">
        <v>635</v>
      </c>
      <c r="E57" s="13" t="s">
        <v>87</v>
      </c>
      <c r="F57" t="s">
        <v>407</v>
      </c>
      <c r="G57" t="s">
        <v>239</v>
      </c>
    </row>
    <row r="58" spans="1:7">
      <c r="A58" s="56">
        <v>58</v>
      </c>
      <c r="B58" s="13" t="s">
        <v>636</v>
      </c>
      <c r="C58" s="13" t="s">
        <v>637</v>
      </c>
      <c r="D58" s="13" t="s">
        <v>638</v>
      </c>
      <c r="E58" s="13" t="s">
        <v>35</v>
      </c>
      <c r="F58" t="s">
        <v>407</v>
      </c>
      <c r="G58" t="s">
        <v>239</v>
      </c>
    </row>
    <row r="59" spans="1:7">
      <c r="A59" s="56">
        <v>59</v>
      </c>
      <c r="B59" s="13" t="s">
        <v>639</v>
      </c>
      <c r="C59" s="13" t="s">
        <v>640</v>
      </c>
      <c r="D59" s="13" t="s">
        <v>641</v>
      </c>
      <c r="E59" s="13" t="s">
        <v>35</v>
      </c>
      <c r="F59" t="s">
        <v>407</v>
      </c>
      <c r="G59" t="s">
        <v>239</v>
      </c>
    </row>
    <row r="60" spans="1:7">
      <c r="A60" s="56">
        <v>60</v>
      </c>
      <c r="B60" s="13" t="s">
        <v>642</v>
      </c>
      <c r="C60" s="13" t="s">
        <v>643</v>
      </c>
      <c r="D60" s="13" t="s">
        <v>644</v>
      </c>
      <c r="E60" s="13" t="s">
        <v>35</v>
      </c>
      <c r="F60" t="s">
        <v>407</v>
      </c>
      <c r="G60" t="s">
        <v>239</v>
      </c>
    </row>
    <row r="61" spans="1:7">
      <c r="A61" s="56">
        <v>61</v>
      </c>
      <c r="B61" s="13" t="s">
        <v>645</v>
      </c>
      <c r="C61" s="13" t="s">
        <v>646</v>
      </c>
      <c r="D61" s="13" t="s">
        <v>647</v>
      </c>
      <c r="E61" s="13" t="s">
        <v>22</v>
      </c>
      <c r="F61" t="s">
        <v>648</v>
      </c>
      <c r="G61" t="s">
        <v>649</v>
      </c>
    </row>
    <row r="62" spans="1:7">
      <c r="A62" s="56">
        <v>62</v>
      </c>
      <c r="B62" s="13" t="s">
        <v>650</v>
      </c>
      <c r="C62" s="13" t="s">
        <v>651</v>
      </c>
      <c r="D62" s="13" t="s">
        <v>652</v>
      </c>
      <c r="E62" s="13" t="s">
        <v>35</v>
      </c>
      <c r="F62" t="s">
        <v>648</v>
      </c>
      <c r="G62" t="s">
        <v>649</v>
      </c>
    </row>
    <row r="63" spans="1:7">
      <c r="A63" s="56">
        <v>63</v>
      </c>
      <c r="B63" s="13" t="s">
        <v>653</v>
      </c>
      <c r="C63" s="13" t="s">
        <v>654</v>
      </c>
      <c r="D63" s="13" t="s">
        <v>655</v>
      </c>
      <c r="E63" s="13" t="s">
        <v>35</v>
      </c>
      <c r="F63" t="s">
        <v>656</v>
      </c>
      <c r="G63" t="s">
        <v>657</v>
      </c>
    </row>
    <row r="64" spans="1:7">
      <c r="A64" s="56">
        <v>64</v>
      </c>
      <c r="B64" s="13" t="s">
        <v>658</v>
      </c>
      <c r="C64" s="13" t="s">
        <v>659</v>
      </c>
      <c r="D64" s="13" t="s">
        <v>660</v>
      </c>
      <c r="E64" s="13" t="s">
        <v>87</v>
      </c>
      <c r="F64" t="s">
        <v>656</v>
      </c>
      <c r="G64" t="s">
        <v>657</v>
      </c>
    </row>
    <row r="65" spans="1:7">
      <c r="A65" s="56">
        <v>65</v>
      </c>
      <c r="B65" s="13" t="s">
        <v>661</v>
      </c>
      <c r="C65" s="13" t="s">
        <v>662</v>
      </c>
      <c r="D65" s="13" t="s">
        <v>663</v>
      </c>
      <c r="E65" s="13" t="s">
        <v>87</v>
      </c>
      <c r="F65" t="s">
        <v>656</v>
      </c>
      <c r="G65" t="s">
        <v>657</v>
      </c>
    </row>
    <row r="66" spans="1:7">
      <c r="A66" s="56">
        <v>66</v>
      </c>
      <c r="B66" s="13" t="s">
        <v>664</v>
      </c>
      <c r="C66" s="13" t="s">
        <v>665</v>
      </c>
      <c r="D66" s="13" t="s">
        <v>666</v>
      </c>
      <c r="E66" s="13" t="s">
        <v>87</v>
      </c>
      <c r="F66" t="s">
        <v>656</v>
      </c>
      <c r="G66" t="s">
        <v>657</v>
      </c>
    </row>
    <row r="67" spans="1:7">
      <c r="A67" s="56">
        <v>67</v>
      </c>
      <c r="B67" s="13" t="s">
        <v>667</v>
      </c>
      <c r="C67" s="13" t="s">
        <v>668</v>
      </c>
      <c r="D67" s="13" t="s">
        <v>669</v>
      </c>
      <c r="E67" s="13" t="s">
        <v>58</v>
      </c>
      <c r="F67" t="s">
        <v>656</v>
      </c>
      <c r="G67" t="s">
        <v>657</v>
      </c>
    </row>
    <row r="68" spans="1:7">
      <c r="A68" s="56">
        <v>68</v>
      </c>
      <c r="B68" s="13" t="s">
        <v>670</v>
      </c>
      <c r="C68" s="13" t="s">
        <v>671</v>
      </c>
      <c r="D68" s="13" t="s">
        <v>672</v>
      </c>
      <c r="E68" s="13" t="s">
        <v>87</v>
      </c>
      <c r="F68" t="s">
        <v>673</v>
      </c>
      <c r="G68" t="s">
        <v>674</v>
      </c>
    </row>
    <row r="69" spans="1:7">
      <c r="A69" s="56">
        <v>69</v>
      </c>
      <c r="B69" s="13" t="s">
        <v>675</v>
      </c>
      <c r="C69" s="13" t="s">
        <v>676</v>
      </c>
      <c r="D69" s="13" t="s">
        <v>677</v>
      </c>
      <c r="E69" s="13" t="s">
        <v>35</v>
      </c>
      <c r="F69" t="s">
        <v>678</v>
      </c>
      <c r="G69" t="s">
        <v>292</v>
      </c>
    </row>
    <row r="70" spans="1:7">
      <c r="A70" s="56">
        <v>70</v>
      </c>
      <c r="B70" s="13" t="s">
        <v>679</v>
      </c>
      <c r="C70" s="13" t="s">
        <v>680</v>
      </c>
      <c r="D70" s="13" t="s">
        <v>681</v>
      </c>
      <c r="E70" s="13" t="s">
        <v>69</v>
      </c>
      <c r="F70" t="s">
        <v>678</v>
      </c>
      <c r="G70" t="s">
        <v>292</v>
      </c>
    </row>
    <row r="71" spans="1:7">
      <c r="A71" s="56">
        <v>71</v>
      </c>
      <c r="B71" s="13" t="s">
        <v>682</v>
      </c>
      <c r="C71" s="13" t="s">
        <v>683</v>
      </c>
      <c r="D71" s="13" t="s">
        <v>684</v>
      </c>
      <c r="E71" s="13" t="s">
        <v>87</v>
      </c>
      <c r="F71" t="s">
        <v>678</v>
      </c>
      <c r="G71" t="s">
        <v>292</v>
      </c>
    </row>
    <row r="72" spans="1:7">
      <c r="A72" s="56">
        <v>72</v>
      </c>
      <c r="B72" s="13" t="s">
        <v>685</v>
      </c>
      <c r="C72" s="13" t="s">
        <v>686</v>
      </c>
      <c r="D72" s="13" t="s">
        <v>687</v>
      </c>
      <c r="E72" s="13" t="s">
        <v>87</v>
      </c>
      <c r="F72" t="s">
        <v>678</v>
      </c>
      <c r="G72" t="s">
        <v>292</v>
      </c>
    </row>
    <row r="73" spans="1:7">
      <c r="A73" s="56">
        <v>73</v>
      </c>
      <c r="B73" s="13" t="s">
        <v>688</v>
      </c>
      <c r="C73" s="13" t="s">
        <v>689</v>
      </c>
      <c r="D73" s="13" t="s">
        <v>690</v>
      </c>
      <c r="E73" s="13" t="s">
        <v>87</v>
      </c>
      <c r="F73" t="s">
        <v>678</v>
      </c>
      <c r="G73" t="s">
        <v>292</v>
      </c>
    </row>
    <row r="74" spans="1:7">
      <c r="A74" s="56">
        <v>74</v>
      </c>
      <c r="B74" s="13" t="s">
        <v>691</v>
      </c>
      <c r="C74" s="13" t="s">
        <v>692</v>
      </c>
      <c r="D74" s="13" t="s">
        <v>693</v>
      </c>
      <c r="E74" s="13" t="s">
        <v>87</v>
      </c>
      <c r="F74" t="s">
        <v>678</v>
      </c>
      <c r="G74" t="s">
        <v>292</v>
      </c>
    </row>
    <row r="75" spans="1:7">
      <c r="A75" s="56">
        <v>75</v>
      </c>
      <c r="B75" s="13" t="s">
        <v>694</v>
      </c>
      <c r="C75" s="13" t="s">
        <v>695</v>
      </c>
      <c r="D75" s="13" t="s">
        <v>696</v>
      </c>
      <c r="E75" s="13" t="s">
        <v>87</v>
      </c>
      <c r="F75" t="s">
        <v>678</v>
      </c>
      <c r="G75" t="s">
        <v>292</v>
      </c>
    </row>
    <row r="76" spans="1:7">
      <c r="A76" s="56">
        <v>76</v>
      </c>
      <c r="B76" s="13" t="s">
        <v>697</v>
      </c>
      <c r="C76" s="13" t="s">
        <v>698</v>
      </c>
      <c r="D76" s="13" t="s">
        <v>699</v>
      </c>
      <c r="E76" s="13" t="s">
        <v>87</v>
      </c>
      <c r="F76" t="s">
        <v>678</v>
      </c>
      <c r="G76" t="s">
        <v>292</v>
      </c>
    </row>
    <row r="77" spans="1:7">
      <c r="A77" s="56">
        <v>77</v>
      </c>
      <c r="B77" s="13" t="s">
        <v>700</v>
      </c>
      <c r="C77" s="13" t="s">
        <v>701</v>
      </c>
      <c r="D77" s="13" t="s">
        <v>702</v>
      </c>
      <c r="E77" s="13" t="s">
        <v>87</v>
      </c>
      <c r="F77" t="s">
        <v>678</v>
      </c>
      <c r="G77" t="s">
        <v>292</v>
      </c>
    </row>
    <row r="78" spans="1:7">
      <c r="A78" s="56">
        <v>78</v>
      </c>
      <c r="B78" s="13" t="s">
        <v>703</v>
      </c>
      <c r="C78" s="13" t="s">
        <v>704</v>
      </c>
      <c r="D78" s="13" t="s">
        <v>705</v>
      </c>
      <c r="E78" s="13" t="s">
        <v>87</v>
      </c>
      <c r="F78" t="s">
        <v>678</v>
      </c>
      <c r="G78" t="s">
        <v>292</v>
      </c>
    </row>
    <row r="79" spans="1:7">
      <c r="A79" s="56">
        <v>79</v>
      </c>
      <c r="B79" s="13" t="s">
        <v>706</v>
      </c>
      <c r="C79" s="13" t="s">
        <v>707</v>
      </c>
      <c r="D79" s="13" t="s">
        <v>708</v>
      </c>
      <c r="E79" s="13" t="s">
        <v>35</v>
      </c>
      <c r="F79" t="s">
        <v>678</v>
      </c>
      <c r="G79" t="s">
        <v>292</v>
      </c>
    </row>
    <row r="80" spans="1:7">
      <c r="A80" s="56">
        <v>80</v>
      </c>
      <c r="B80" s="13" t="s">
        <v>709</v>
      </c>
      <c r="C80" s="13" t="s">
        <v>710</v>
      </c>
      <c r="D80" s="13" t="s">
        <v>711</v>
      </c>
      <c r="E80" s="13" t="s">
        <v>35</v>
      </c>
      <c r="F80" t="s">
        <v>678</v>
      </c>
      <c r="G80" t="s">
        <v>292</v>
      </c>
    </row>
    <row r="81" spans="1:7">
      <c r="A81" s="56">
        <v>81</v>
      </c>
      <c r="B81" s="13" t="s">
        <v>712</v>
      </c>
      <c r="C81" s="13" t="s">
        <v>713</v>
      </c>
      <c r="D81" s="13" t="s">
        <v>714</v>
      </c>
      <c r="E81" s="13" t="s">
        <v>87</v>
      </c>
      <c r="F81" t="s">
        <v>715</v>
      </c>
      <c r="G81" t="s">
        <v>716</v>
      </c>
    </row>
    <row r="82" spans="1:7">
      <c r="A82" s="56">
        <v>82</v>
      </c>
      <c r="B82" s="13" t="s">
        <v>717</v>
      </c>
      <c r="C82" s="13" t="s">
        <v>718</v>
      </c>
      <c r="D82" s="13" t="s">
        <v>719</v>
      </c>
      <c r="E82" s="13" t="s">
        <v>87</v>
      </c>
      <c r="F82" t="s">
        <v>720</v>
      </c>
      <c r="G82" t="s">
        <v>721</v>
      </c>
    </row>
    <row r="83" spans="1:7">
      <c r="A83" s="56">
        <v>83</v>
      </c>
      <c r="B83" s="13" t="s">
        <v>722</v>
      </c>
      <c r="C83" s="13" t="s">
        <v>723</v>
      </c>
      <c r="D83" s="13" t="s">
        <v>724</v>
      </c>
      <c r="E83" s="13" t="s">
        <v>87</v>
      </c>
      <c r="F83" t="s">
        <v>725</v>
      </c>
      <c r="G83" t="s">
        <v>721</v>
      </c>
    </row>
    <row r="84" spans="1:7">
      <c r="A84" s="56">
        <v>84</v>
      </c>
      <c r="B84" s="13" t="s">
        <v>726</v>
      </c>
      <c r="C84" s="13" t="s">
        <v>727</v>
      </c>
      <c r="D84" s="13" t="s">
        <v>728</v>
      </c>
      <c r="E84" s="13" t="s">
        <v>87</v>
      </c>
      <c r="F84" t="s">
        <v>729</v>
      </c>
      <c r="G84" t="s">
        <v>721</v>
      </c>
    </row>
  </sheetData>
  <sortState ref="A2:G5">
    <sortCondition ref="A2"/>
  </sortState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S322"/>
  <sheetViews>
    <sheetView tabSelected="1" view="pageBreakPreview" zoomScaleNormal="100" workbookViewId="0">
      <selection activeCell="D17" sqref="D17"/>
    </sheetView>
  </sheetViews>
  <sheetFormatPr defaultColWidth="9.14285714285714" defaultRowHeight="14.25"/>
  <cols>
    <col min="1" max="1" width="7" style="18" customWidth="1"/>
    <col min="2" max="2" width="33.2857142857143" style="19" customWidth="1"/>
    <col min="3" max="3" width="33.2857142857143" style="19" hidden="1" customWidth="1"/>
    <col min="4" max="4" width="33.2857142857143" style="19" customWidth="1"/>
    <col min="5" max="5" width="50.5714285714286" style="19" customWidth="1"/>
    <col min="6" max="16384" width="9.14285714285714" style="19"/>
  </cols>
  <sheetData>
    <row r="1" s="16" customFormat="1" ht="6" customHeight="1" spans="1:5">
      <c r="A1" s="20"/>
      <c r="B1" s="21"/>
      <c r="C1" s="21"/>
      <c r="D1" s="21"/>
      <c r="E1" s="21"/>
    </row>
    <row r="2" s="17" customFormat="1" spans="1:200">
      <c r="A2" s="20"/>
      <c r="B2" s="22"/>
      <c r="C2" s="21"/>
      <c r="D2" s="23" t="s">
        <v>372</v>
      </c>
      <c r="E2" s="23"/>
      <c r="F2" s="24"/>
      <c r="G2" s="24"/>
      <c r="H2" s="24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</row>
    <row r="3" s="17" customFormat="1" ht="15.95" customHeight="1" spans="1:200">
      <c r="A3" s="20"/>
      <c r="B3" s="22"/>
      <c r="C3" s="22"/>
      <c r="D3" s="21"/>
      <c r="E3" s="25" t="s">
        <v>730</v>
      </c>
      <c r="F3" s="24"/>
      <c r="G3" s="24"/>
      <c r="H3" s="24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</row>
    <row r="4" s="17" customFormat="1" ht="18.95" customHeight="1" spans="1:200">
      <c r="A4" s="20"/>
      <c r="B4" s="22"/>
      <c r="C4" s="22"/>
      <c r="D4" s="21"/>
      <c r="E4" s="26"/>
      <c r="F4" s="27"/>
      <c r="G4" s="27"/>
      <c r="H4" s="27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spans="2:5">
      <c r="B5" s="28"/>
      <c r="C5" s="28"/>
      <c r="D5" s="28"/>
      <c r="E5" s="28"/>
    </row>
    <row r="6" s="17" customFormat="1" customHeight="1" spans="1:201">
      <c r="A6" s="29" t="s">
        <v>0</v>
      </c>
      <c r="B6" s="30" t="s">
        <v>374</v>
      </c>
      <c r="C6" s="30" t="s">
        <v>375</v>
      </c>
      <c r="D6" s="30" t="s">
        <v>376</v>
      </c>
      <c r="E6" s="30" t="s">
        <v>5</v>
      </c>
      <c r="F6" s="31"/>
      <c r="G6" s="31"/>
      <c r="H6" s="31"/>
      <c r="I6" s="31"/>
      <c r="J6" s="31"/>
      <c r="K6" s="31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</row>
    <row r="7" s="17" customFormat="1" customHeight="1" spans="1:201">
      <c r="A7" s="32"/>
      <c r="B7" s="30" t="s">
        <v>377</v>
      </c>
      <c r="C7" s="30"/>
      <c r="D7" s="30"/>
      <c r="E7" s="30"/>
      <c r="F7" s="31"/>
      <c r="G7" s="31"/>
      <c r="H7" s="31"/>
      <c r="I7" s="31"/>
      <c r="J7" s="31"/>
      <c r="K7" s="31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</row>
    <row r="8" s="17" customFormat="1" customHeight="1" spans="1:201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4"/>
      <c r="G8" s="34"/>
      <c r="H8" s="34"/>
      <c r="I8" s="34"/>
      <c r="J8" s="34"/>
      <c r="K8" s="34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</row>
    <row r="9" customHeight="1" spans="1:5">
      <c r="A9" s="35">
        <v>1</v>
      </c>
      <c r="B9" s="36" t="str">
        <f>VLOOKUP(A9,'data prom'!A:H,3,FALSE)</f>
        <v>Adam Priyambodo, S.T.</v>
      </c>
      <c r="C9" s="36" t="str">
        <f>VLOOKUP(A9,'data prom'!A:H,8,FALSE)</f>
        <v>Staf Muda I - C/2</v>
      </c>
      <c r="D9" s="37" t="str">
        <f>VLOOKUP(A9,'data prom'!A:H,5,FALSE)</f>
        <v>Manajer Sistem Distribusi Barat</v>
      </c>
      <c r="E9" s="37" t="str">
        <f>VLOOKUP(A9,'data prom'!A:H,6,FALSE)</f>
        <v>Manajer Senior Pelayanan Wilayah Timur</v>
      </c>
    </row>
    <row r="10" spans="1:5">
      <c r="A10" s="38">
        <v>1</v>
      </c>
      <c r="B10" s="39" t="str">
        <f>VLOOKUP(A10,'data prom'!A:H,2,FALSE)</f>
        <v>1.06.01385</v>
      </c>
      <c r="C10" s="39"/>
      <c r="D10" s="40"/>
      <c r="E10" s="40"/>
    </row>
    <row r="11" spans="1:5">
      <c r="A11" s="41">
        <v>1</v>
      </c>
      <c r="B11" s="42" t="str">
        <f>VLOOKUP(A11,'data prom'!A:H,4,FALSE)</f>
        <v>Surabaya, 13-10-1981</v>
      </c>
      <c r="C11" s="42"/>
      <c r="D11" s="43"/>
      <c r="E11" s="44"/>
    </row>
    <row r="12" customFormat="1" ht="15" spans="1:11">
      <c r="A12" s="35">
        <f>A9+1</f>
        <v>2</v>
      </c>
      <c r="B12" s="36" t="str">
        <f>VLOOKUP(A12,'data prom'!A:H,3,FALSE)</f>
        <v>Mochamad Arfandi, S.H.</v>
      </c>
      <c r="C12" s="36" t="str">
        <f>VLOOKUP(A12,'data prom'!A:H,8,FALSE)</f>
        <v>Staf - C/3</v>
      </c>
      <c r="D12" s="37" t="str">
        <f>VLOOKUP(A12,'data prom'!A:H,5,FALSE)</f>
        <v>Supervisor Pemeliharaan Jaringan Pipa Zona 1</v>
      </c>
      <c r="E12" s="37" t="str">
        <f>VLOOKUP(A12,'data prom'!A:H,6,FALSE)</f>
        <v>Manajer Pelayanan Teknis Timur</v>
      </c>
      <c r="F12" s="19"/>
      <c r="G12" s="19"/>
      <c r="H12" s="19"/>
      <c r="I12" s="19"/>
      <c r="J12" s="19"/>
      <c r="K12" s="19"/>
    </row>
    <row r="13" customFormat="1" ht="15" spans="1:11">
      <c r="A13" s="38">
        <f t="shared" ref="A12:A14" si="0">A10+1</f>
        <v>2</v>
      </c>
      <c r="B13" s="39" t="str">
        <f>VLOOKUP(A13,'data prom'!A:H,2,FALSE)</f>
        <v>1.96.01035</v>
      </c>
      <c r="C13" s="39"/>
      <c r="D13" s="40"/>
      <c r="E13" s="40"/>
      <c r="F13" s="19"/>
      <c r="G13" s="19"/>
      <c r="H13" s="19"/>
      <c r="I13" s="19"/>
      <c r="J13" s="19"/>
      <c r="K13" s="19"/>
    </row>
    <row r="14" customFormat="1" ht="15" spans="1:11">
      <c r="A14" s="41">
        <f t="shared" si="0"/>
        <v>2</v>
      </c>
      <c r="B14" s="42" t="str">
        <f>VLOOKUP(A14,'data prom'!A:H,4,FALSE)</f>
        <v>Surabaya, 03-05-1969</v>
      </c>
      <c r="C14" s="42"/>
      <c r="D14" s="43"/>
      <c r="E14" s="44"/>
      <c r="F14" s="19"/>
      <c r="G14" s="19"/>
      <c r="H14" s="19"/>
      <c r="I14" s="19"/>
      <c r="J14" s="19"/>
      <c r="K14" s="19"/>
    </row>
    <row r="15" customFormat="1" ht="15" spans="1:11">
      <c r="A15" s="35">
        <f t="shared" ref="A15:A26" si="1">A12+1</f>
        <v>3</v>
      </c>
      <c r="B15" s="36" t="str">
        <f>VLOOKUP(A15,'data prom'!A:H,3,FALSE)</f>
        <v>Hery Murdianto</v>
      </c>
      <c r="C15" s="36" t="str">
        <f>VLOOKUP(A15,'data prom'!A:H,8,FALSE)</f>
        <v>Staf Muda I - C/2</v>
      </c>
      <c r="D15" s="37" t="str">
        <f>VLOOKUP(A15,'data prom'!A:H,5,FALSE)</f>
        <v>Supervisor Pemeliharaan Jaringan Pipa Zona 3</v>
      </c>
      <c r="E15" s="37" t="str">
        <f>VLOOKUP(A15,'data prom'!A:H,6,FALSE)</f>
        <v>Manajer Sistem Distribusi Timur</v>
      </c>
      <c r="F15" s="19"/>
      <c r="G15" s="19"/>
      <c r="H15" s="19"/>
      <c r="I15" s="19"/>
      <c r="J15" s="19"/>
      <c r="K15" s="19"/>
    </row>
    <row r="16" customFormat="1" ht="15" spans="1:11">
      <c r="A16" s="38">
        <f t="shared" si="1"/>
        <v>3</v>
      </c>
      <c r="B16" s="39" t="str">
        <f>VLOOKUP(A16,'data prom'!A:H,2,FALSE)</f>
        <v>1.96.01054</v>
      </c>
      <c r="C16" s="39"/>
      <c r="D16" s="40"/>
      <c r="E16" s="40"/>
      <c r="F16" s="19"/>
      <c r="G16" s="19"/>
      <c r="H16" s="19"/>
      <c r="I16" s="19"/>
      <c r="J16" s="19"/>
      <c r="K16" s="19"/>
    </row>
    <row r="17" customFormat="1" ht="15" spans="1:11">
      <c r="A17" s="41">
        <f t="shared" si="1"/>
        <v>3</v>
      </c>
      <c r="B17" s="42" t="str">
        <f>VLOOKUP(A17,'data prom'!A:H,4,FALSE)</f>
        <v>Surabaya, 16-03-1974</v>
      </c>
      <c r="C17" s="42"/>
      <c r="D17" s="43"/>
      <c r="E17" s="44"/>
      <c r="F17" s="19"/>
      <c r="G17" s="19"/>
      <c r="H17" s="19"/>
      <c r="I17" s="19"/>
      <c r="J17" s="19"/>
      <c r="K17" s="19"/>
    </row>
    <row r="18" customFormat="1" ht="15" spans="1:11">
      <c r="A18" s="35">
        <f t="shared" si="1"/>
        <v>4</v>
      </c>
      <c r="B18" s="36" t="str">
        <f>VLOOKUP(A18,'data prom'!A:H,3,FALSE)</f>
        <v>Hudi Sungkono</v>
      </c>
      <c r="C18" s="36" t="str">
        <f>VLOOKUP(A18,'data prom'!A:H,8,FALSE)</f>
        <v>Staf Muda I - C/2</v>
      </c>
      <c r="D18" s="37" t="str">
        <f>VLOOKUP(A18,'data prom'!A:H,5,FALSE)</f>
        <v>Supervisor Pemeliharaan Jaringan Pipa Zona 4</v>
      </c>
      <c r="E18" s="37" t="str">
        <f>VLOOKUP(A18,'data prom'!A:H,6,FALSE)</f>
        <v>Manajer Sistem Distribusi Barat</v>
      </c>
      <c r="F18" s="19"/>
      <c r="G18" s="19"/>
      <c r="H18" s="19"/>
      <c r="I18" s="19"/>
      <c r="J18" s="19"/>
      <c r="K18" s="19"/>
    </row>
    <row r="19" customFormat="1" ht="15" spans="1:11">
      <c r="A19" s="38">
        <f t="shared" si="1"/>
        <v>4</v>
      </c>
      <c r="B19" s="39" t="str">
        <f>VLOOKUP(A19,'data prom'!A:H,2,FALSE)</f>
        <v>1.96.00946</v>
      </c>
      <c r="C19" s="39"/>
      <c r="D19" s="40"/>
      <c r="E19" s="40"/>
      <c r="F19" s="19"/>
      <c r="G19" s="19"/>
      <c r="H19" s="19"/>
      <c r="I19" s="19"/>
      <c r="J19" s="19"/>
      <c r="K19" s="19"/>
    </row>
    <row r="20" customFormat="1" ht="15" spans="1:11">
      <c r="A20" s="41">
        <f t="shared" si="1"/>
        <v>4</v>
      </c>
      <c r="B20" s="42" t="str">
        <f>VLOOKUP(A20,'data prom'!A:H,4,FALSE)</f>
        <v>Tulungagung, 13-12-1974</v>
      </c>
      <c r="C20" s="42"/>
      <c r="D20" s="43"/>
      <c r="E20" s="44"/>
      <c r="F20" s="19"/>
      <c r="G20" s="19"/>
      <c r="H20" s="19"/>
      <c r="I20" s="19"/>
      <c r="J20" s="19"/>
      <c r="K20" s="19"/>
    </row>
    <row r="21" customFormat="1" ht="15" spans="1:11">
      <c r="A21" s="35">
        <f t="shared" si="1"/>
        <v>5</v>
      </c>
      <c r="B21" s="36" t="str">
        <f>VLOOKUP(A21,'data prom'!A:H,3,FALSE)</f>
        <v>Basuni Alwi</v>
      </c>
      <c r="C21" s="36" t="str">
        <f>VLOOKUP(A21,'data prom'!A:H,8,FALSE)</f>
        <v>Pelaksana I - B/4</v>
      </c>
      <c r="D21" s="37" t="str">
        <f>VLOOKUP(A21,'data prom'!A:H,5,FALSE)</f>
        <v>Staf Senior Bagian Sistem Distribusi Barat</v>
      </c>
      <c r="E21" s="37" t="str">
        <f>VLOOKUP(A21,'data prom'!A:H,6,FALSE)</f>
        <v>Supervisor Pemeliharaan Jaringan Pipa Zona 4</v>
      </c>
      <c r="F21" s="19"/>
      <c r="G21" s="19"/>
      <c r="H21" s="19"/>
      <c r="I21" s="19"/>
      <c r="J21" s="19"/>
      <c r="K21" s="19"/>
    </row>
    <row r="22" customFormat="1" ht="15" spans="1:11">
      <c r="A22" s="38">
        <f t="shared" si="1"/>
        <v>5</v>
      </c>
      <c r="B22" s="39" t="str">
        <f>VLOOKUP(A22,'data prom'!A:H,2,FALSE)</f>
        <v>1.97.01144</v>
      </c>
      <c r="C22" s="39"/>
      <c r="D22" s="40"/>
      <c r="E22" s="40"/>
      <c r="F22" s="19"/>
      <c r="G22" s="19"/>
      <c r="H22" s="19"/>
      <c r="I22" s="19"/>
      <c r="J22" s="19"/>
      <c r="K22" s="19"/>
    </row>
    <row r="23" customFormat="1" ht="15" spans="1:11">
      <c r="A23" s="41">
        <f t="shared" si="1"/>
        <v>5</v>
      </c>
      <c r="B23" s="42" t="str">
        <f>VLOOKUP(A23,'data prom'!A:H,4,FALSE)</f>
        <v>Sidoarjo, 07-08-1975</v>
      </c>
      <c r="C23" s="42"/>
      <c r="D23" s="43"/>
      <c r="E23" s="44"/>
      <c r="F23" s="19"/>
      <c r="G23" s="19"/>
      <c r="H23" s="19"/>
      <c r="I23" s="19"/>
      <c r="J23" s="19"/>
      <c r="K23" s="19"/>
    </row>
    <row r="24" customFormat="1" ht="15" spans="1:11">
      <c r="A24" s="35">
        <f t="shared" si="1"/>
        <v>6</v>
      </c>
      <c r="B24" s="36" t="str">
        <f>VLOOKUP(A24,'data prom'!A:H,3,FALSE)</f>
        <v>Eko Margono</v>
      </c>
      <c r="C24" s="36" t="str">
        <f>VLOOKUP(A24,'data prom'!A:H,8,FALSE)</f>
        <v>Pelaksana I - B/4</v>
      </c>
      <c r="D24" s="37" t="str">
        <f>VLOOKUP(A24,'data prom'!A:H,5,FALSE)</f>
        <v>Staf Senior Bagian Sistem Distribusi Timur</v>
      </c>
      <c r="E24" s="37" t="str">
        <f>VLOOKUP(A24,'data prom'!A:H,6,FALSE)</f>
        <v>Supervisor Pemeliharaan Jaringan Pipa Zona 3</v>
      </c>
      <c r="F24" s="19"/>
      <c r="G24" s="19"/>
      <c r="H24" s="19"/>
      <c r="I24" s="19"/>
      <c r="J24" s="19"/>
      <c r="K24" s="19"/>
    </row>
    <row r="25" customFormat="1" ht="15" spans="1:11">
      <c r="A25" s="38">
        <f t="shared" si="1"/>
        <v>6</v>
      </c>
      <c r="B25" s="39" t="str">
        <f>VLOOKUP(A25,'data prom'!A:H,2,FALSE)</f>
        <v>1.06.01416</v>
      </c>
      <c r="C25" s="39"/>
      <c r="D25" s="40"/>
      <c r="E25" s="40"/>
      <c r="F25" s="19"/>
      <c r="G25" s="19"/>
      <c r="H25" s="19"/>
      <c r="I25" s="19"/>
      <c r="J25" s="19"/>
      <c r="K25" s="19"/>
    </row>
    <row r="26" customFormat="1" ht="15" spans="1:11">
      <c r="A26" s="41">
        <f t="shared" si="1"/>
        <v>6</v>
      </c>
      <c r="B26" s="42" t="str">
        <f>VLOOKUP(A26,'data prom'!A:H,4,FALSE)</f>
        <v>Surabaya, 20-08-1976</v>
      </c>
      <c r="C26" s="42"/>
      <c r="D26" s="44"/>
      <c r="E26" s="44"/>
      <c r="F26" s="19"/>
      <c r="G26" s="19"/>
      <c r="H26" s="19"/>
      <c r="I26" s="19"/>
      <c r="J26" s="19"/>
      <c r="K26" s="19"/>
    </row>
    <row r="27" customFormat="1" ht="15" spans="1:11">
      <c r="A27" s="35">
        <f t="shared" ref="A27:A65" si="2">A24+1</f>
        <v>7</v>
      </c>
      <c r="B27" s="36" t="str">
        <f>VLOOKUP(A27,'data prom'!A:H,3,FALSE)</f>
        <v>Shah Reza</v>
      </c>
      <c r="C27" s="36" t="str">
        <f>VLOOKUP(A27,'data prom'!A:H,8,FALSE)</f>
        <v>Pelaksana I - B/4</v>
      </c>
      <c r="D27" s="37" t="str">
        <f>VLOOKUP(A27,'data prom'!A:H,5,FALSE)</f>
        <v>Staf Senior Rumah Pompa</v>
      </c>
      <c r="E27" s="37" t="str">
        <f>VLOOKUP(A27,'data prom'!A:H,6,FALSE)</f>
        <v>Supervisor Pemeliharaan Jaringan Pipa Zona 1</v>
      </c>
      <c r="F27" s="19"/>
      <c r="G27" s="19"/>
      <c r="H27" s="19"/>
      <c r="I27" s="19"/>
      <c r="J27" s="19"/>
      <c r="K27" s="19"/>
    </row>
    <row r="28" customFormat="1" ht="15" spans="1:11">
      <c r="A28" s="38">
        <f t="shared" si="2"/>
        <v>7</v>
      </c>
      <c r="B28" s="39" t="str">
        <f>VLOOKUP(A28,'data prom'!A:H,2,FALSE)</f>
        <v>1.96.01056</v>
      </c>
      <c r="C28" s="39"/>
      <c r="D28" s="40"/>
      <c r="E28" s="40"/>
      <c r="F28" s="19"/>
      <c r="G28" s="19"/>
      <c r="H28" s="19"/>
      <c r="I28" s="19"/>
      <c r="J28" s="19"/>
      <c r="K28" s="19"/>
    </row>
    <row r="29" customFormat="1" ht="15" spans="1:11">
      <c r="A29" s="41">
        <f t="shared" si="2"/>
        <v>7</v>
      </c>
      <c r="B29" s="42" t="str">
        <f>VLOOKUP(A29,'data prom'!A:H,4,FALSE)</f>
        <v>Surabaya, 05-05-1972</v>
      </c>
      <c r="C29" s="42"/>
      <c r="D29" s="44"/>
      <c r="E29" s="44"/>
      <c r="F29" s="19"/>
      <c r="G29" s="19"/>
      <c r="H29" s="19"/>
      <c r="I29" s="19"/>
      <c r="J29" s="19"/>
      <c r="K29" s="19"/>
    </row>
    <row r="30" customFormat="1" ht="15" spans="1:11">
      <c r="A30" s="35">
        <f t="shared" si="2"/>
        <v>8</v>
      </c>
      <c r="B30" s="36" t="str">
        <f>VLOOKUP(A30,'data prom'!A:H,3,FALSE)</f>
        <v>Nantje R. Natalina Marpaung</v>
      </c>
      <c r="C30" s="36" t="str">
        <f>VLOOKUP(A30,'data prom'!A:H,8,FALSE)</f>
        <v>Pelaksana I - B/4</v>
      </c>
      <c r="D30" s="37" t="str">
        <f>VLOOKUP(A30,'data prom'!A:H,5,FALSE)</f>
        <v>Staf Senior Bagian Pengawas Keuangan dan Utama</v>
      </c>
      <c r="E30" s="37" t="str">
        <f>VLOOKUP(A30,'data prom'!A:H,6,FALSE)</f>
        <v>Supervisor Pengawas Pengendalian Keuangan dan Utama</v>
      </c>
      <c r="F30" s="19"/>
      <c r="G30" s="19"/>
      <c r="H30" s="19"/>
      <c r="I30" s="19"/>
      <c r="J30" s="19"/>
      <c r="K30" s="19"/>
    </row>
    <row r="31" customFormat="1" ht="15" spans="1:11">
      <c r="A31" s="38">
        <f t="shared" si="2"/>
        <v>8</v>
      </c>
      <c r="B31" s="39" t="str">
        <f>VLOOKUP(A31,'data prom'!A:H,2,FALSE)</f>
        <v>1.98.01232</v>
      </c>
      <c r="C31" s="39"/>
      <c r="D31" s="40"/>
      <c r="E31" s="40"/>
      <c r="F31" s="19"/>
      <c r="G31" s="19"/>
      <c r="H31" s="19"/>
      <c r="I31" s="19"/>
      <c r="J31" s="19"/>
      <c r="K31" s="19"/>
    </row>
    <row r="32" customFormat="1" ht="15" spans="1:11">
      <c r="A32" s="41">
        <f t="shared" si="2"/>
        <v>8</v>
      </c>
      <c r="B32" s="42" t="str">
        <f>VLOOKUP(A32,'data prom'!A:H,4,FALSE)</f>
        <v>Denpasar, 02-01-1968</v>
      </c>
      <c r="C32" s="42"/>
      <c r="D32" s="44"/>
      <c r="E32" s="44"/>
      <c r="F32" s="19"/>
      <c r="G32" s="19"/>
      <c r="H32" s="19"/>
      <c r="I32" s="19"/>
      <c r="J32" s="19"/>
      <c r="K32" s="19"/>
    </row>
    <row r="33" customFormat="1" ht="15" spans="1:11">
      <c r="A33" s="35">
        <f t="shared" si="2"/>
        <v>9</v>
      </c>
      <c r="B33" s="36" t="str">
        <f>VLOOKUP(A33,'data prom'!A:H,3,FALSE)</f>
        <v>Arief Wibowo</v>
      </c>
      <c r="C33" s="36" t="str">
        <f>VLOOKUP(A33,'data prom'!A:H,8,FALSE)</f>
        <v>Pelaksana I - B/4</v>
      </c>
      <c r="D33" s="37" t="str">
        <f>VLOOKUP(A33,'data prom'!A:H,5,FALSE)</f>
        <v>Staf Senior Bagian Pengawas Pengendalian Kinerja</v>
      </c>
      <c r="E33" s="37" t="str">
        <f>VLOOKUP(A33,'data prom'!A:H,6,FALSE)</f>
        <v>Supervisor Pengawas Pengendalian Operasi dan Pelayanan</v>
      </c>
      <c r="F33" s="19"/>
      <c r="G33" s="19"/>
      <c r="H33" s="19"/>
      <c r="I33" s="19"/>
      <c r="J33" s="19"/>
      <c r="K33" s="19"/>
    </row>
    <row r="34" customFormat="1" ht="15" spans="1:11">
      <c r="A34" s="38">
        <f t="shared" si="2"/>
        <v>9</v>
      </c>
      <c r="B34" s="39" t="str">
        <f>VLOOKUP(A34,'data prom'!A:H,2,FALSE)</f>
        <v>1.06.01405</v>
      </c>
      <c r="C34" s="39"/>
      <c r="D34" s="40"/>
      <c r="E34" s="40"/>
      <c r="F34" s="19"/>
      <c r="G34" s="19"/>
      <c r="H34" s="19"/>
      <c r="I34" s="19"/>
      <c r="J34" s="19"/>
      <c r="K34" s="19"/>
    </row>
    <row r="35" customFormat="1" ht="15" spans="1:11">
      <c r="A35" s="41">
        <f t="shared" si="2"/>
        <v>9</v>
      </c>
      <c r="B35" s="42" t="str">
        <f>VLOOKUP(A35,'data prom'!A:H,4,FALSE)</f>
        <v>Mojokerto, 20-09-1985</v>
      </c>
      <c r="C35" s="42"/>
      <c r="D35" s="44"/>
      <c r="E35" s="44"/>
      <c r="F35" s="19"/>
      <c r="G35" s="19"/>
      <c r="H35" s="19"/>
      <c r="I35" s="19"/>
      <c r="J35" s="19"/>
      <c r="K35" s="19"/>
    </row>
    <row r="36" customFormat="1" ht="15" spans="1:11">
      <c r="A36" s="35">
        <f t="shared" si="2"/>
        <v>10</v>
      </c>
      <c r="B36" s="36" t="str">
        <f>VLOOKUP(A36,'data prom'!A:H,3,FALSE)</f>
        <v>Wakhid Sjamsudin</v>
      </c>
      <c r="C36" s="36" t="str">
        <f>VLOOKUP(A36,'data prom'!A:H,8,FALSE)</f>
        <v>Staf Muda - C/1</v>
      </c>
      <c r="D36" s="37" t="str">
        <f>VLOOKUP(A36,'data prom'!A:H,5,FALSE)</f>
        <v>Staf Senior Bagian Pengawas Pengendalian Kinerja</v>
      </c>
      <c r="E36" s="37" t="str">
        <f>VLOOKUP(A36,'data prom'!A:H,6,FALSE)</f>
        <v>Supervisor Pengawas Keuangan</v>
      </c>
      <c r="F36" s="19"/>
      <c r="G36" s="19"/>
      <c r="H36" s="19"/>
      <c r="I36" s="19"/>
      <c r="J36" s="19"/>
      <c r="K36" s="19"/>
    </row>
    <row r="37" customFormat="1" ht="15" spans="1:11">
      <c r="A37" s="38">
        <f t="shared" si="2"/>
        <v>10</v>
      </c>
      <c r="B37" s="39" t="str">
        <f>VLOOKUP(A37,'data prom'!A:H,2,FALSE)</f>
        <v>1.17.01678</v>
      </c>
      <c r="C37" s="39"/>
      <c r="D37" s="40"/>
      <c r="E37" s="40"/>
      <c r="F37" s="19"/>
      <c r="G37" s="19"/>
      <c r="H37" s="19"/>
      <c r="I37" s="19"/>
      <c r="J37" s="19"/>
      <c r="K37" s="19"/>
    </row>
    <row r="38" customFormat="1" ht="15" spans="1:11">
      <c r="A38" s="41">
        <f t="shared" si="2"/>
        <v>10</v>
      </c>
      <c r="B38" s="42" t="str">
        <f>VLOOKUP(A38,'data prom'!A:H,4,FALSE)</f>
        <v>Nganjuk, 28-01-1988</v>
      </c>
      <c r="C38" s="42"/>
      <c r="D38" s="44"/>
      <c r="E38" s="44"/>
      <c r="F38" s="19"/>
      <c r="G38" s="19"/>
      <c r="H38" s="19"/>
      <c r="I38" s="19"/>
      <c r="J38" s="19"/>
      <c r="K38" s="19"/>
    </row>
    <row r="39" customFormat="1" ht="15" spans="1:11">
      <c r="A39" s="35">
        <f t="shared" si="2"/>
        <v>11</v>
      </c>
      <c r="B39" s="36" t="str">
        <f>VLOOKUP(A39,'data prom'!A:H,3,FALSE)</f>
        <v>Ahmad Zamroni</v>
      </c>
      <c r="C39" s="36" t="str">
        <f>VLOOKUP(A39,'data prom'!A:H,8,FALSE)</f>
        <v>Staf Muda - C/1</v>
      </c>
      <c r="D39" s="37" t="str">
        <f>VLOOKUP(A39,'data prom'!A:H,5,FALSE)</f>
        <v>Staf Senior Bagian Pengawas Keuangan dan Utama</v>
      </c>
      <c r="E39" s="37" t="str">
        <f>VLOOKUP(A39,'data prom'!A:H,6,FALSE)</f>
        <v>Supervisor Pengawas Operasional</v>
      </c>
      <c r="F39" s="19"/>
      <c r="G39" s="19"/>
      <c r="H39" s="19"/>
      <c r="I39" s="19"/>
      <c r="J39" s="19"/>
      <c r="K39" s="19"/>
    </row>
    <row r="40" customFormat="1" ht="15" spans="1:11">
      <c r="A40" s="38">
        <f t="shared" si="2"/>
        <v>11</v>
      </c>
      <c r="B40" s="39" t="str">
        <f>VLOOKUP(A40,'data prom'!A:H,2,FALSE)</f>
        <v>1.17.01662</v>
      </c>
      <c r="C40" s="39"/>
      <c r="D40" s="40"/>
      <c r="E40" s="40"/>
      <c r="F40" s="19"/>
      <c r="G40" s="19"/>
      <c r="H40" s="19"/>
      <c r="I40" s="19"/>
      <c r="J40" s="19"/>
      <c r="K40" s="19"/>
    </row>
    <row r="41" customFormat="1" ht="15" spans="1:11">
      <c r="A41" s="41">
        <f t="shared" si="2"/>
        <v>11</v>
      </c>
      <c r="B41" s="42" t="str">
        <f>VLOOKUP(A41,'data prom'!A:H,4,FALSE)</f>
        <v>Surabaya, 15-11-1983</v>
      </c>
      <c r="C41" s="42"/>
      <c r="D41" s="44"/>
      <c r="E41" s="44"/>
      <c r="F41" s="19"/>
      <c r="G41" s="19"/>
      <c r="H41" s="19"/>
      <c r="I41" s="19"/>
      <c r="J41" s="19"/>
      <c r="K41" s="19"/>
    </row>
    <row r="42" customFormat="1" ht="15" spans="1:11">
      <c r="A42" s="35">
        <f t="shared" si="2"/>
        <v>12</v>
      </c>
      <c r="B42" s="36" t="str">
        <f>VLOOKUP(A42,'data prom'!A:H,3,FALSE)</f>
        <v>Syahroni Arif Firmansyah</v>
      </c>
      <c r="C42" s="36" t="str">
        <f>VLOOKUP(A42,'data prom'!A:H,8,FALSE)</f>
        <v>Pelaksana - B/3</v>
      </c>
      <c r="D42" s="37" t="str">
        <f>VLOOKUP(A42,'data prom'!A:H,5,FALSE)</f>
        <v>Staf Senior Pelayanan Teknis Zona 4</v>
      </c>
      <c r="E42" s="37" t="str">
        <f>VLOOKUP(A42,'data prom'!A:H,6,FALSE)</f>
        <v>Supervisor Pelayanan Teknis Zona 4  </v>
      </c>
      <c r="F42" s="19"/>
      <c r="G42" s="19"/>
      <c r="H42" s="19"/>
      <c r="I42" s="19"/>
      <c r="J42" s="19"/>
      <c r="K42" s="19"/>
    </row>
    <row r="43" customFormat="1" ht="15" spans="1:11">
      <c r="A43" s="38">
        <f t="shared" si="2"/>
        <v>12</v>
      </c>
      <c r="B43" s="39" t="str">
        <f>VLOOKUP(A43,'data prom'!A:H,2,FALSE)</f>
        <v>1.14.01661</v>
      </c>
      <c r="C43" s="39"/>
      <c r="D43" s="40"/>
      <c r="E43" s="40"/>
      <c r="F43" s="19"/>
      <c r="G43" s="19"/>
      <c r="H43" s="19"/>
      <c r="I43" s="19"/>
      <c r="J43" s="19"/>
      <c r="K43" s="19"/>
    </row>
    <row r="44" customFormat="1" ht="15" spans="1:11">
      <c r="A44" s="41">
        <f t="shared" si="2"/>
        <v>12</v>
      </c>
      <c r="B44" s="42" t="str">
        <f>VLOOKUP(A44,'data prom'!A:H,4,FALSE)</f>
        <v>Surabaya, 02-12-1992</v>
      </c>
      <c r="C44" s="42"/>
      <c r="D44" s="44"/>
      <c r="E44" s="44"/>
      <c r="F44" s="19"/>
      <c r="G44" s="19"/>
      <c r="H44" s="19"/>
      <c r="I44" s="19"/>
      <c r="J44" s="19"/>
      <c r="K44" s="19"/>
    </row>
    <row r="45" customFormat="1" ht="15" spans="1:11">
      <c r="A45" s="35">
        <f t="shared" si="2"/>
        <v>13</v>
      </c>
      <c r="B45" s="36" t="str">
        <f>VLOOKUP(A45,'data prom'!A:H,3,FALSE)</f>
        <v>Frederick Adi Mulyatmoko</v>
      </c>
      <c r="C45" s="36" t="str">
        <f>VLOOKUP(A45,'data prom'!A:H,8,FALSE)</f>
        <v>Staf Muda - C/1</v>
      </c>
      <c r="D45" s="37" t="str">
        <f>VLOOKUP(A45,'data prom'!A:H,5,FALSE)</f>
        <v>Staf Senior Perencanaan Proses Produksi dan Pemeliharaan Sipil</v>
      </c>
      <c r="E45" s="37" t="str">
        <f>VLOOKUP(A45,'data prom'!A:H,6,FALSE)</f>
        <v>Supervisor Pemeliharaan Sipil Produksi</v>
      </c>
      <c r="F45" s="19"/>
      <c r="G45" s="19"/>
      <c r="H45" s="19"/>
      <c r="I45" s="19"/>
      <c r="J45" s="19"/>
      <c r="K45" s="19"/>
    </row>
    <row r="46" customFormat="1" ht="15" spans="1:11">
      <c r="A46" s="38">
        <f t="shared" si="2"/>
        <v>13</v>
      </c>
      <c r="B46" s="39" t="str">
        <f>VLOOKUP(A46,'data prom'!A:H,2,FALSE)</f>
        <v>1.17.01670</v>
      </c>
      <c r="C46" s="39"/>
      <c r="D46" s="40"/>
      <c r="E46" s="40"/>
      <c r="F46" s="19"/>
      <c r="G46" s="19"/>
      <c r="H46" s="19"/>
      <c r="I46" s="19"/>
      <c r="J46" s="19"/>
      <c r="K46" s="19"/>
    </row>
    <row r="47" customFormat="1" ht="15" spans="1:11">
      <c r="A47" s="41">
        <f t="shared" si="2"/>
        <v>13</v>
      </c>
      <c r="B47" s="42" t="str">
        <f>VLOOKUP(A47,'data prom'!A:H,4,FALSE)</f>
        <v>Yogyakarta, 28-03-1982</v>
      </c>
      <c r="C47" s="42"/>
      <c r="D47" s="44"/>
      <c r="E47" s="44"/>
      <c r="F47" s="19"/>
      <c r="G47" s="19"/>
      <c r="H47" s="19"/>
      <c r="I47" s="19"/>
      <c r="J47" s="19"/>
      <c r="K47" s="19"/>
    </row>
    <row r="48" customFormat="1" ht="15" spans="1:11">
      <c r="A48" s="35">
        <f t="shared" si="2"/>
        <v>14</v>
      </c>
      <c r="B48" s="36" t="str">
        <f>VLOOKUP(A48,'data prom'!A:H,3,FALSE)</f>
        <v>Romi Marsa</v>
      </c>
      <c r="C48" s="36" t="str">
        <f>VLOOKUP(A48,'data prom'!A:H,8,FALSE)</f>
        <v>Pelaksana I - B/4</v>
      </c>
      <c r="D48" s="37" t="str">
        <f>VLOOKUP(A48,'data prom'!A:H,5,FALSE)</f>
        <v>Staf Bagian Akuntansi</v>
      </c>
      <c r="E48" s="37" t="str">
        <f>VLOOKUP(A48,'data prom'!A:H,6,FALSE)</f>
        <v>Staf Senior Bagian Akuntansi</v>
      </c>
      <c r="F48" s="19"/>
      <c r="G48" s="19"/>
      <c r="H48" s="19"/>
      <c r="I48" s="19"/>
      <c r="J48" s="19"/>
      <c r="K48" s="19"/>
    </row>
    <row r="49" customFormat="1" ht="15" spans="1:11">
      <c r="A49" s="38">
        <f t="shared" si="2"/>
        <v>14</v>
      </c>
      <c r="B49" s="39" t="str">
        <f>VLOOKUP(A49,'data prom'!A:H,2,FALSE)</f>
        <v>1.06.01438</v>
      </c>
      <c r="C49" s="39"/>
      <c r="D49" s="40"/>
      <c r="E49" s="40"/>
      <c r="F49" s="19"/>
      <c r="G49" s="19"/>
      <c r="H49" s="19"/>
      <c r="I49" s="19"/>
      <c r="J49" s="19"/>
      <c r="K49" s="19"/>
    </row>
    <row r="50" customFormat="1" ht="15" spans="1:11">
      <c r="A50" s="41">
        <f t="shared" si="2"/>
        <v>14</v>
      </c>
      <c r="B50" s="42" t="str">
        <f>VLOOKUP(A50,'data prom'!A:H,4,FALSE)</f>
        <v>Malang, 15-11-1984</v>
      </c>
      <c r="C50" s="42"/>
      <c r="D50" s="44"/>
      <c r="E50" s="44"/>
      <c r="F50" s="19"/>
      <c r="G50" s="19"/>
      <c r="H50" s="19"/>
      <c r="I50" s="19"/>
      <c r="J50" s="19"/>
      <c r="K50" s="19"/>
    </row>
    <row r="51" customFormat="1" ht="15" spans="1:11">
      <c r="A51" s="35">
        <f t="shared" si="2"/>
        <v>15</v>
      </c>
      <c r="B51" s="36" t="str">
        <f>VLOOKUP(A51,'data prom'!A:H,3,FALSE)</f>
        <v>Devi Septian Saputri</v>
      </c>
      <c r="C51" s="36" t="str">
        <f>VLOOKUP(A51,'data prom'!A:H,8,FALSE)</f>
        <v>Pelaksana - B/3</v>
      </c>
      <c r="D51" s="37" t="str">
        <f>VLOOKUP(A51,'data prom'!A:H,5,FALSE)</f>
        <v>Staf Bagian Akuntansi</v>
      </c>
      <c r="E51" s="37" t="str">
        <f>VLOOKUP(A51,'data prom'!A:H,6,FALSE)</f>
        <v>Staf Senior Bagian Akuntansi</v>
      </c>
      <c r="F51" s="19"/>
      <c r="G51" s="19"/>
      <c r="H51" s="19"/>
      <c r="I51" s="19"/>
      <c r="J51" s="19"/>
      <c r="K51" s="19"/>
    </row>
    <row r="52" customFormat="1" ht="15" spans="1:11">
      <c r="A52" s="38">
        <f t="shared" si="2"/>
        <v>15</v>
      </c>
      <c r="B52" s="39" t="str">
        <f>VLOOKUP(A52,'data prom'!A:H,2,FALSE)</f>
        <v>1.17.01682</v>
      </c>
      <c r="C52" s="39"/>
      <c r="D52" s="40"/>
      <c r="E52" s="40"/>
      <c r="F52" s="19"/>
      <c r="G52" s="19"/>
      <c r="H52" s="19"/>
      <c r="I52" s="19"/>
      <c r="J52" s="19"/>
      <c r="K52" s="19"/>
    </row>
    <row r="53" customFormat="1" ht="15" spans="1:11">
      <c r="A53" s="41">
        <f t="shared" si="2"/>
        <v>15</v>
      </c>
      <c r="B53" s="42" t="str">
        <f>VLOOKUP(A53,'data prom'!A:H,4,FALSE)</f>
        <v>Sidoarjo, 18-09-1988</v>
      </c>
      <c r="C53" s="42"/>
      <c r="D53" s="44"/>
      <c r="E53" s="44"/>
      <c r="F53" s="19"/>
      <c r="G53" s="19"/>
      <c r="H53" s="19"/>
      <c r="I53" s="19"/>
      <c r="J53" s="19"/>
      <c r="K53" s="19"/>
    </row>
    <row r="54" customFormat="1" ht="15" spans="1:11">
      <c r="A54" s="35">
        <f t="shared" si="2"/>
        <v>16</v>
      </c>
      <c r="B54" s="36" t="str">
        <f>VLOOKUP(A54,'data prom'!A:H,3,FALSE)</f>
        <v>Fajar Al Madani</v>
      </c>
      <c r="C54" s="36" t="str">
        <f>VLOOKUP(A54,'data prom'!A:H,8,FALSE)</f>
        <v>Pelaksana Muda I - B/2</v>
      </c>
      <c r="D54" s="37" t="str">
        <f>VLOOKUP(A54,'data prom'!A:H,5,FALSE)</f>
        <v>Staf Bagian Akuntansi</v>
      </c>
      <c r="E54" s="37" t="str">
        <f>VLOOKUP(A54,'data prom'!A:H,6,FALSE)</f>
        <v>Staf Senior Bagian Akuntansi</v>
      </c>
      <c r="F54" s="19"/>
      <c r="G54" s="19"/>
      <c r="H54" s="19"/>
      <c r="I54" s="19"/>
      <c r="J54" s="19"/>
      <c r="K54" s="19"/>
    </row>
    <row r="55" customFormat="1" ht="15" spans="1:11">
      <c r="A55" s="38">
        <f t="shared" si="2"/>
        <v>16</v>
      </c>
      <c r="B55" s="39" t="str">
        <f>VLOOKUP(A55,'data prom'!A:H,2,FALSE)</f>
        <v>1.17.01754</v>
      </c>
      <c r="C55" s="39"/>
      <c r="D55" s="40"/>
      <c r="E55" s="40"/>
      <c r="F55" s="19"/>
      <c r="G55" s="19"/>
      <c r="H55" s="19"/>
      <c r="I55" s="19"/>
      <c r="J55" s="19"/>
      <c r="K55" s="19"/>
    </row>
    <row r="56" customFormat="1" ht="15" spans="1:11">
      <c r="A56" s="41">
        <f t="shared" si="2"/>
        <v>16</v>
      </c>
      <c r="B56" s="42" t="str">
        <f>VLOOKUP(A56,'data prom'!A:H,4,FALSE)</f>
        <v>Surabaya, 21-02-1989</v>
      </c>
      <c r="C56" s="42"/>
      <c r="D56" s="44"/>
      <c r="E56" s="44"/>
      <c r="F56" s="19"/>
      <c r="G56" s="19"/>
      <c r="H56" s="19"/>
      <c r="I56" s="19"/>
      <c r="J56" s="19"/>
      <c r="K56" s="19"/>
    </row>
    <row r="57" customFormat="1" ht="15" spans="1:11">
      <c r="A57" s="35">
        <f t="shared" si="2"/>
        <v>17</v>
      </c>
      <c r="B57" s="36" t="str">
        <f>VLOOKUP(A57,'data prom'!A:H,3,FALSE)</f>
        <v>Putu Nenti Agustin</v>
      </c>
      <c r="C57" s="36" t="str">
        <f>VLOOKUP(A57,'data prom'!A:H,8,FALSE)</f>
        <v>Pelaksana Muda I - B/2</v>
      </c>
      <c r="D57" s="37" t="str">
        <f>VLOOKUP(A57,'data prom'!A:H,5,FALSE)</f>
        <v>Staf Bagian Akuntansi</v>
      </c>
      <c r="E57" s="37" t="str">
        <f>VLOOKUP(A57,'data prom'!A:H,6,FALSE)</f>
        <v>Staf Senior Bagian Akuntansi</v>
      </c>
      <c r="F57" s="19"/>
      <c r="G57" s="19"/>
      <c r="H57" s="19"/>
      <c r="I57" s="19"/>
      <c r="J57" s="19"/>
      <c r="K57" s="19"/>
    </row>
    <row r="58" customFormat="1" ht="15" spans="1:11">
      <c r="A58" s="38">
        <f t="shared" si="2"/>
        <v>17</v>
      </c>
      <c r="B58" s="39" t="str">
        <f>VLOOKUP(A58,'data prom'!A:H,2,FALSE)</f>
        <v>1.17.01822</v>
      </c>
      <c r="C58" s="39"/>
      <c r="D58" s="40"/>
      <c r="E58" s="40"/>
      <c r="F58" s="19"/>
      <c r="G58" s="19"/>
      <c r="H58" s="19"/>
      <c r="I58" s="19"/>
      <c r="J58" s="19"/>
      <c r="K58" s="19"/>
    </row>
    <row r="59" customFormat="1" ht="15" spans="1:11">
      <c r="A59" s="41">
        <f t="shared" si="2"/>
        <v>17</v>
      </c>
      <c r="B59" s="42" t="str">
        <f>VLOOKUP(A59,'data prom'!A:H,4,FALSE)</f>
        <v>Jombang, 28-08-1994</v>
      </c>
      <c r="C59" s="42"/>
      <c r="D59" s="44"/>
      <c r="E59" s="44"/>
      <c r="F59" s="19"/>
      <c r="G59" s="19"/>
      <c r="H59" s="19"/>
      <c r="I59" s="19"/>
      <c r="J59" s="19"/>
      <c r="K59" s="19"/>
    </row>
    <row r="60" customFormat="1" ht="15" spans="1:11">
      <c r="A60" s="35">
        <f t="shared" si="2"/>
        <v>18</v>
      </c>
      <c r="B60" s="36" t="str">
        <f>VLOOKUP(A60,'data prom'!A:H,3,FALSE)</f>
        <v>Rian Nur Andini</v>
      </c>
      <c r="C60" s="36" t="str">
        <f>VLOOKUP(A60,'data prom'!A:H,8,FALSE)</f>
        <v>Pelaksana Muda I - B/2</v>
      </c>
      <c r="D60" s="37" t="str">
        <f>VLOOKUP(A60,'data prom'!A:H,5,FALSE)</f>
        <v>Staf Bagian Akuntansi</v>
      </c>
      <c r="E60" s="37" t="str">
        <f>VLOOKUP(A60,'data prom'!A:H,6,FALSE)</f>
        <v>Staf Senior Bagian Akuntansi</v>
      </c>
      <c r="F60" s="19"/>
      <c r="G60" s="19"/>
      <c r="H60" s="19"/>
      <c r="I60" s="19"/>
      <c r="J60" s="19"/>
      <c r="K60" s="19"/>
    </row>
    <row r="61" customFormat="1" ht="15" spans="1:11">
      <c r="A61" s="38">
        <f t="shared" si="2"/>
        <v>18</v>
      </c>
      <c r="B61" s="39" t="str">
        <f>VLOOKUP(A61,'data prom'!A:H,2,FALSE)</f>
        <v>1.17.01833</v>
      </c>
      <c r="C61" s="39"/>
      <c r="D61" s="40"/>
      <c r="E61" s="40"/>
      <c r="F61" s="19"/>
      <c r="G61" s="19"/>
      <c r="H61" s="19"/>
      <c r="I61" s="19"/>
      <c r="J61" s="19"/>
      <c r="K61" s="19"/>
    </row>
    <row r="62" customFormat="1" ht="15" spans="1:11">
      <c r="A62" s="41">
        <f t="shared" si="2"/>
        <v>18</v>
      </c>
      <c r="B62" s="42" t="str">
        <f>VLOOKUP(A62,'data prom'!A:H,4,FALSE)</f>
        <v>Pati, 24-11-1994</v>
      </c>
      <c r="C62" s="42"/>
      <c r="D62" s="44"/>
      <c r="E62" s="44"/>
      <c r="F62" s="19"/>
      <c r="G62" s="19"/>
      <c r="H62" s="19"/>
      <c r="I62" s="19"/>
      <c r="J62" s="19"/>
      <c r="K62" s="19"/>
    </row>
    <row r="63" customFormat="1" ht="15" spans="1:11">
      <c r="A63" s="35">
        <f t="shared" si="2"/>
        <v>19</v>
      </c>
      <c r="B63" s="36" t="str">
        <f>VLOOKUP(A63,'data prom'!A:H,3,FALSE)</f>
        <v>Tri Kusumawati Azis</v>
      </c>
      <c r="C63" s="36" t="str">
        <f>VLOOKUP(A63,'data prom'!A:H,8,FALSE)</f>
        <v>Pelaksana Muda I - B/2</v>
      </c>
      <c r="D63" s="37" t="str">
        <f>VLOOKUP(A63,'data prom'!A:H,5,FALSE)</f>
        <v>Staf Bagian Akuntansi</v>
      </c>
      <c r="E63" s="37" t="str">
        <f>VLOOKUP(A63,'data prom'!A:H,6,FALSE)</f>
        <v>Staf Senior Bagian Akuntansi</v>
      </c>
      <c r="F63" s="19"/>
      <c r="G63" s="19"/>
      <c r="H63" s="19"/>
      <c r="I63" s="19"/>
      <c r="J63" s="19"/>
      <c r="K63" s="19"/>
    </row>
    <row r="64" customFormat="1" ht="15" spans="1:11">
      <c r="A64" s="38">
        <f t="shared" si="2"/>
        <v>19</v>
      </c>
      <c r="B64" s="39" t="str">
        <f>VLOOKUP(A64,'data prom'!A:H,2,FALSE)</f>
        <v>1.17.01858</v>
      </c>
      <c r="C64" s="39"/>
      <c r="D64" s="40"/>
      <c r="E64" s="40"/>
      <c r="F64" s="19"/>
      <c r="G64" s="19"/>
      <c r="H64" s="19"/>
      <c r="I64" s="19"/>
      <c r="J64" s="19"/>
      <c r="K64" s="19"/>
    </row>
    <row r="65" customFormat="1" ht="15" spans="1:11">
      <c r="A65" s="41">
        <f t="shared" si="2"/>
        <v>19</v>
      </c>
      <c r="B65" s="42" t="str">
        <f>VLOOKUP(A65,'data prom'!A:H,4,FALSE)</f>
        <v>Lamongan, 19-07-1990</v>
      </c>
      <c r="C65" s="42"/>
      <c r="D65" s="44"/>
      <c r="E65" s="44"/>
      <c r="F65" s="19"/>
      <c r="G65" s="19"/>
      <c r="H65" s="19"/>
      <c r="I65" s="19"/>
      <c r="J65" s="19"/>
      <c r="K65" s="19"/>
    </row>
    <row r="66" customFormat="1" ht="15" spans="1:11">
      <c r="A66" s="35">
        <f t="shared" ref="A66:A107" si="3">A63+1</f>
        <v>20</v>
      </c>
      <c r="B66" s="36" t="str">
        <f>VLOOKUP(A66,'data prom'!A:H,3,FALSE)</f>
        <v>Tri Rahmadiyani Nur Amsiyah</v>
      </c>
      <c r="C66" s="36" t="str">
        <f>VLOOKUP(A66,'data prom'!A:H,8,FALSE)</f>
        <v>Pelaksana Muda I - B/2</v>
      </c>
      <c r="D66" s="37" t="str">
        <f>VLOOKUP(A66,'data prom'!A:H,5,FALSE)</f>
        <v>Staf Bagian Akuntansi</v>
      </c>
      <c r="E66" s="37" t="str">
        <f>VLOOKUP(A66,'data prom'!A:H,6,FALSE)</f>
        <v>Staf Senior Bagian Akuntansi</v>
      </c>
      <c r="F66" s="19"/>
      <c r="G66" s="19"/>
      <c r="H66" s="19"/>
      <c r="I66" s="19"/>
      <c r="J66" s="19"/>
      <c r="K66" s="19"/>
    </row>
    <row r="67" customFormat="1" ht="15" spans="1:11">
      <c r="A67" s="38">
        <f t="shared" si="3"/>
        <v>20</v>
      </c>
      <c r="B67" s="39" t="str">
        <f>VLOOKUP(A67,'data prom'!A:H,2,FALSE)</f>
        <v>1.17.01859</v>
      </c>
      <c r="C67" s="39"/>
      <c r="D67" s="40"/>
      <c r="E67" s="40"/>
      <c r="F67" s="19"/>
      <c r="G67" s="19"/>
      <c r="H67" s="19"/>
      <c r="I67" s="19"/>
      <c r="J67" s="19"/>
      <c r="K67" s="19"/>
    </row>
    <row r="68" customFormat="1" ht="15" spans="1:11">
      <c r="A68" s="41">
        <f t="shared" si="3"/>
        <v>20</v>
      </c>
      <c r="B68" s="42" t="str">
        <f>VLOOKUP(A68,'data prom'!A:H,4,FALSE)</f>
        <v>Sidoarjo, 25-01-1993</v>
      </c>
      <c r="C68" s="42"/>
      <c r="D68" s="44"/>
      <c r="E68" s="44"/>
      <c r="F68" s="19"/>
      <c r="G68" s="19"/>
      <c r="H68" s="19"/>
      <c r="I68" s="19"/>
      <c r="J68" s="19"/>
      <c r="K68" s="19"/>
    </row>
    <row r="69" customFormat="1" ht="15" spans="1:11">
      <c r="A69" s="35">
        <f t="shared" si="3"/>
        <v>21</v>
      </c>
      <c r="B69" s="36" t="str">
        <f>VLOOKUP(A69,'data prom'!A:H,3,FALSE)</f>
        <v>M. Sapto Margono</v>
      </c>
      <c r="C69" s="36" t="str">
        <f>VLOOKUP(A69,'data prom'!A:H,8,FALSE)</f>
        <v>Pelaksana I - B/4</v>
      </c>
      <c r="D69" s="37" t="str">
        <f>VLOOKUP(A69,'data prom'!A:H,5,FALSE)</f>
        <v>Staf Bagian Akuntansi</v>
      </c>
      <c r="E69" s="37" t="str">
        <f>VLOOKUP(A69,'data prom'!A:H,6,FALSE)</f>
        <v>Staf Senior Bagian Akuntansi</v>
      </c>
      <c r="F69" s="19"/>
      <c r="G69" s="19"/>
      <c r="H69" s="19"/>
      <c r="I69" s="19"/>
      <c r="J69" s="19"/>
      <c r="K69" s="19"/>
    </row>
    <row r="70" customFormat="1" ht="15" spans="1:11">
      <c r="A70" s="38">
        <f t="shared" si="3"/>
        <v>21</v>
      </c>
      <c r="B70" s="39" t="str">
        <f>VLOOKUP(A70,'data prom'!A:H,2,FALSE)</f>
        <v>1.96.00920</v>
      </c>
      <c r="C70" s="39"/>
      <c r="D70" s="40"/>
      <c r="E70" s="40"/>
      <c r="F70" s="19"/>
      <c r="G70" s="19"/>
      <c r="H70" s="19"/>
      <c r="I70" s="19"/>
      <c r="J70" s="19"/>
      <c r="K70" s="19"/>
    </row>
    <row r="71" customFormat="1" ht="15" spans="1:11">
      <c r="A71" s="41">
        <f t="shared" si="3"/>
        <v>21</v>
      </c>
      <c r="B71" s="42" t="str">
        <f>VLOOKUP(A71,'data prom'!A:H,4,FALSE)</f>
        <v>Sidoarjo, 13-06-1968</v>
      </c>
      <c r="C71" s="42"/>
      <c r="D71" s="44"/>
      <c r="E71" s="44"/>
      <c r="F71" s="19"/>
      <c r="G71" s="19"/>
      <c r="H71" s="19"/>
      <c r="I71" s="19"/>
      <c r="J71" s="19"/>
      <c r="K71" s="19"/>
    </row>
    <row r="72" customFormat="1" ht="15" spans="1:11">
      <c r="A72" s="35">
        <f t="shared" si="3"/>
        <v>22</v>
      </c>
      <c r="B72" s="36" t="str">
        <f>VLOOKUP(A72,'data prom'!A:H,3,FALSE)</f>
        <v>Dwi Pujiningtiyas, S.E.</v>
      </c>
      <c r="C72" s="36" t="str">
        <f>VLOOKUP(A72,'data prom'!A:H,8,FALSE)</f>
        <v>Staf - C/3</v>
      </c>
      <c r="D72" s="37" t="str">
        <f>VLOOKUP(A72,'data prom'!A:H,5,FALSE)</f>
        <v>Staf Bagian Akuntansi</v>
      </c>
      <c r="E72" s="37" t="str">
        <f>VLOOKUP(A72,'data prom'!A:H,6,FALSE)</f>
        <v>Staf Senior Bagian Akuntansi</v>
      </c>
      <c r="F72" s="19"/>
      <c r="G72" s="19"/>
      <c r="H72" s="19"/>
      <c r="I72" s="19"/>
      <c r="J72" s="19"/>
      <c r="K72" s="19"/>
    </row>
    <row r="73" customFormat="1" ht="15" spans="1:11">
      <c r="A73" s="38">
        <f t="shared" si="3"/>
        <v>22</v>
      </c>
      <c r="B73" s="39" t="str">
        <f>VLOOKUP(A73,'data prom'!A:H,2,FALSE)</f>
        <v>1.98.01196</v>
      </c>
      <c r="C73" s="39"/>
      <c r="D73" s="40"/>
      <c r="E73" s="40"/>
      <c r="F73" s="19"/>
      <c r="G73" s="19"/>
      <c r="H73" s="19"/>
      <c r="I73" s="19"/>
      <c r="J73" s="19"/>
      <c r="K73" s="19"/>
    </row>
    <row r="74" customFormat="1" ht="15" spans="1:11">
      <c r="A74" s="41">
        <f t="shared" si="3"/>
        <v>22</v>
      </c>
      <c r="B74" s="42" t="str">
        <f>VLOOKUP(A74,'data prom'!A:H,4,FALSE)</f>
        <v>Surabaya, 02-09-1972</v>
      </c>
      <c r="C74" s="42"/>
      <c r="D74" s="44"/>
      <c r="E74" s="44"/>
      <c r="F74" s="19"/>
      <c r="G74" s="19"/>
      <c r="H74" s="19"/>
      <c r="I74" s="19"/>
      <c r="J74" s="19"/>
      <c r="K74" s="19"/>
    </row>
    <row r="75" customFormat="1" ht="15" spans="1:11">
      <c r="A75" s="35">
        <f t="shared" si="3"/>
        <v>23</v>
      </c>
      <c r="B75" s="36" t="str">
        <f>VLOOKUP(A75,'data prom'!A:H,3,FALSE)</f>
        <v>Anis Nurul Masitoh</v>
      </c>
      <c r="C75" s="36" t="str">
        <f>VLOOKUP(A75,'data prom'!A:H,8,FALSE)</f>
        <v>Pelaksana Muda I - B/2</v>
      </c>
      <c r="D75" s="37" t="str">
        <f>VLOOKUP(A75,'data prom'!A:H,5,FALSE)</f>
        <v>Staf Bagian Anggaran dan Kas</v>
      </c>
      <c r="E75" s="37" t="str">
        <f>VLOOKUP(A75,'data prom'!A:H,6,FALSE)</f>
        <v>Staf Senior Bagian Anggaran dan Kas</v>
      </c>
      <c r="F75" s="19"/>
      <c r="G75" s="19"/>
      <c r="H75" s="19"/>
      <c r="I75" s="19"/>
      <c r="J75" s="19"/>
      <c r="K75" s="19"/>
    </row>
    <row r="76" customFormat="1" ht="15" spans="1:11">
      <c r="A76" s="38">
        <f t="shared" si="3"/>
        <v>23</v>
      </c>
      <c r="B76" s="39" t="str">
        <f>VLOOKUP(A76,'data prom'!A:H,2,FALSE)</f>
        <v>1.17.01719</v>
      </c>
      <c r="C76" s="39"/>
      <c r="D76" s="40"/>
      <c r="E76" s="40"/>
      <c r="F76" s="19"/>
      <c r="G76" s="19"/>
      <c r="H76" s="19"/>
      <c r="I76" s="19"/>
      <c r="J76" s="19"/>
      <c r="K76" s="19"/>
    </row>
    <row r="77" customFormat="1" ht="15" spans="1:11">
      <c r="A77" s="41">
        <f t="shared" si="3"/>
        <v>23</v>
      </c>
      <c r="B77" s="42" t="str">
        <f>VLOOKUP(A77,'data prom'!A:H,4,FALSE)</f>
        <v>Ponorogo, 26-06-1995</v>
      </c>
      <c r="C77" s="42"/>
      <c r="D77" s="44"/>
      <c r="E77" s="44"/>
      <c r="F77" s="19"/>
      <c r="G77" s="19"/>
      <c r="H77" s="19"/>
      <c r="I77" s="19"/>
      <c r="J77" s="19"/>
      <c r="K77" s="19"/>
    </row>
    <row r="78" customFormat="1" ht="15" spans="1:11">
      <c r="A78" s="35">
        <f t="shared" si="3"/>
        <v>24</v>
      </c>
      <c r="B78" s="36" t="str">
        <f>VLOOKUP(A78,'data prom'!A:H,3,FALSE)</f>
        <v>Dyan Nurul Rinanti</v>
      </c>
      <c r="C78" s="36" t="str">
        <f>VLOOKUP(A78,'data prom'!A:H,8,FALSE)</f>
        <v>Pelaksana Muda I - B/2</v>
      </c>
      <c r="D78" s="37" t="str">
        <f>VLOOKUP(A78,'data prom'!A:H,5,FALSE)</f>
        <v>Staf Bagian Anggaran dan Kas</v>
      </c>
      <c r="E78" s="37" t="str">
        <f>VLOOKUP(A78,'data prom'!A:H,6,FALSE)</f>
        <v>Staf Senior Bagian Anggaran dan Kas</v>
      </c>
      <c r="F78" s="19"/>
      <c r="G78" s="19"/>
      <c r="H78" s="19"/>
      <c r="I78" s="19"/>
      <c r="J78" s="19"/>
      <c r="K78" s="19"/>
    </row>
    <row r="79" customFormat="1" ht="15" spans="1:11">
      <c r="A79" s="38">
        <f t="shared" si="3"/>
        <v>24</v>
      </c>
      <c r="B79" s="39" t="str">
        <f>VLOOKUP(A79,'data prom'!A:H,2,FALSE)</f>
        <v>1.17.01746</v>
      </c>
      <c r="C79" s="39"/>
      <c r="D79" s="40"/>
      <c r="E79" s="40"/>
      <c r="F79" s="19"/>
      <c r="G79" s="19"/>
      <c r="H79" s="19"/>
      <c r="I79" s="19"/>
      <c r="J79" s="19"/>
      <c r="K79" s="19"/>
    </row>
    <row r="80" customFormat="1" ht="15" spans="1:11">
      <c r="A80" s="41">
        <f t="shared" si="3"/>
        <v>24</v>
      </c>
      <c r="B80" s="42" t="str">
        <f>VLOOKUP(A80,'data prom'!A:H,4,FALSE)</f>
        <v>Surabaya, 12-11-1993</v>
      </c>
      <c r="C80" s="42"/>
      <c r="D80" s="44"/>
      <c r="E80" s="44"/>
      <c r="F80" s="19"/>
      <c r="G80" s="19"/>
      <c r="H80" s="19"/>
      <c r="I80" s="19"/>
      <c r="J80" s="19"/>
      <c r="K80" s="19"/>
    </row>
    <row r="81" customFormat="1" ht="15" spans="1:11">
      <c r="A81" s="35">
        <f t="shared" si="3"/>
        <v>25</v>
      </c>
      <c r="B81" s="36" t="str">
        <f>VLOOKUP(A81,'data prom'!A:H,3,FALSE)</f>
        <v>Faundria Mega Prawesti</v>
      </c>
      <c r="C81" s="36" t="str">
        <f>VLOOKUP(A81,'data prom'!A:H,8,FALSE)</f>
        <v>Pelaksana Muda I - B/2</v>
      </c>
      <c r="D81" s="37" t="str">
        <f>VLOOKUP(A81,'data prom'!A:H,5,FALSE)</f>
        <v>Staf Bagian Anggaran dan Kas</v>
      </c>
      <c r="E81" s="37" t="str">
        <f>VLOOKUP(A81,'data prom'!A:H,6,FALSE)</f>
        <v>Staf Senior Bagian Anggaran dan Kas</v>
      </c>
      <c r="F81" s="19"/>
      <c r="G81" s="19"/>
      <c r="H81" s="19"/>
      <c r="I81" s="19"/>
      <c r="J81" s="19"/>
      <c r="K81" s="19"/>
    </row>
    <row r="82" customFormat="1" ht="15" spans="1:11">
      <c r="A82" s="38">
        <f t="shared" si="3"/>
        <v>25</v>
      </c>
      <c r="B82" s="39" t="str">
        <f>VLOOKUP(A82,'data prom'!A:H,2,FALSE)</f>
        <v>1.17.01759</v>
      </c>
      <c r="C82" s="39"/>
      <c r="D82" s="40"/>
      <c r="E82" s="40"/>
      <c r="F82" s="19"/>
      <c r="G82" s="19"/>
      <c r="H82" s="19"/>
      <c r="I82" s="19"/>
      <c r="J82" s="19"/>
      <c r="K82" s="19"/>
    </row>
    <row r="83" customFormat="1" ht="15" spans="1:11">
      <c r="A83" s="41">
        <f t="shared" si="3"/>
        <v>25</v>
      </c>
      <c r="B83" s="42" t="str">
        <f>VLOOKUP(A83,'data prom'!A:H,4,FALSE)</f>
        <v>Kediri, 07-11-1993</v>
      </c>
      <c r="C83" s="42"/>
      <c r="D83" s="44"/>
      <c r="E83" s="44"/>
      <c r="F83" s="19"/>
      <c r="G83" s="19"/>
      <c r="H83" s="19"/>
      <c r="I83" s="19"/>
      <c r="J83" s="19"/>
      <c r="K83" s="19"/>
    </row>
    <row r="84" customFormat="1" ht="15" spans="1:11">
      <c r="A84" s="35">
        <f t="shared" si="3"/>
        <v>26</v>
      </c>
      <c r="B84" s="36" t="str">
        <f>VLOOKUP(A84,'data prom'!A:H,3,FALSE)</f>
        <v>Furi Hikmawati</v>
      </c>
      <c r="C84" s="36" t="str">
        <f>VLOOKUP(A84,'data prom'!A:H,8,FALSE)</f>
        <v>Pelaksana Muda I - B/2</v>
      </c>
      <c r="D84" s="37" t="str">
        <f>VLOOKUP(A84,'data prom'!A:H,5,FALSE)</f>
        <v>Staf Bagian Anggaran dan Kas</v>
      </c>
      <c r="E84" s="37" t="str">
        <f>VLOOKUP(A84,'data prom'!A:H,6,FALSE)</f>
        <v>Staf Senior Bagian Anggaran dan Kas</v>
      </c>
      <c r="F84" s="19"/>
      <c r="G84" s="19"/>
      <c r="H84" s="19"/>
      <c r="I84" s="19"/>
      <c r="J84" s="19"/>
      <c r="K84" s="19"/>
    </row>
    <row r="85" customFormat="1" ht="15" spans="1:11">
      <c r="A85" s="38">
        <f t="shared" si="3"/>
        <v>26</v>
      </c>
      <c r="B85" s="39" t="str">
        <f>VLOOKUP(A85,'data prom'!A:H,2,FALSE)</f>
        <v>1.17.01764</v>
      </c>
      <c r="C85" s="39"/>
      <c r="D85" s="40"/>
      <c r="E85" s="40"/>
      <c r="F85" s="19"/>
      <c r="G85" s="19"/>
      <c r="H85" s="19"/>
      <c r="I85" s="19"/>
      <c r="J85" s="19"/>
      <c r="K85" s="19"/>
    </row>
    <row r="86" customFormat="1" ht="15" spans="1:11">
      <c r="A86" s="41">
        <f t="shared" si="3"/>
        <v>26</v>
      </c>
      <c r="B86" s="42" t="str">
        <f>VLOOKUP(A86,'data prom'!A:H,4,FALSE)</f>
        <v>Pasuruan, 15-05-1992</v>
      </c>
      <c r="C86" s="42"/>
      <c r="D86" s="44"/>
      <c r="E86" s="44"/>
      <c r="F86" s="19"/>
      <c r="G86" s="19"/>
      <c r="H86" s="19"/>
      <c r="I86" s="19"/>
      <c r="J86" s="19"/>
      <c r="K86" s="19"/>
    </row>
    <row r="87" customFormat="1" ht="15" spans="1:11">
      <c r="A87" s="35">
        <f t="shared" si="3"/>
        <v>27</v>
      </c>
      <c r="B87" s="36" t="str">
        <f>VLOOKUP(A87,'data prom'!A:H,3,FALSE)</f>
        <v>Basrini</v>
      </c>
      <c r="C87" s="36" t="str">
        <f>VLOOKUP(A87,'data prom'!A:H,8,FALSE)</f>
        <v>Pelaksana I - B/4</v>
      </c>
      <c r="D87" s="37" t="str">
        <f>VLOOKUP(A87,'data prom'!A:H,5,FALSE)</f>
        <v>Staf Bagian Anggaran dan Kas</v>
      </c>
      <c r="E87" s="37" t="str">
        <f>VLOOKUP(A87,'data prom'!A:H,6,FALSE)</f>
        <v>Staf Senior Bagian Anggaran dan Kas</v>
      </c>
      <c r="F87" s="19"/>
      <c r="G87" s="19"/>
      <c r="H87" s="19"/>
      <c r="I87" s="19"/>
      <c r="J87" s="19"/>
      <c r="K87" s="19"/>
    </row>
    <row r="88" customFormat="1" ht="15" spans="1:11">
      <c r="A88" s="38">
        <f t="shared" si="3"/>
        <v>27</v>
      </c>
      <c r="B88" s="39" t="str">
        <f>VLOOKUP(A88,'data prom'!A:H,2,FALSE)</f>
        <v>1.96.01062</v>
      </c>
      <c r="C88" s="39"/>
      <c r="D88" s="40"/>
      <c r="E88" s="40"/>
      <c r="F88" s="19"/>
      <c r="G88" s="19"/>
      <c r="H88" s="19"/>
      <c r="I88" s="19"/>
      <c r="J88" s="19"/>
      <c r="K88" s="19"/>
    </row>
    <row r="89" customFormat="1" ht="15" spans="1:11">
      <c r="A89" s="41">
        <f t="shared" si="3"/>
        <v>27</v>
      </c>
      <c r="B89" s="42" t="str">
        <f>VLOOKUP(A89,'data prom'!A:H,4,FALSE)</f>
        <v>Trenggalek, 18-05-1968</v>
      </c>
      <c r="C89" s="42"/>
      <c r="D89" s="44"/>
      <c r="E89" s="44"/>
      <c r="F89" s="19"/>
      <c r="G89" s="19"/>
      <c r="H89" s="19"/>
      <c r="I89" s="19"/>
      <c r="J89" s="19"/>
      <c r="K89" s="19"/>
    </row>
    <row r="90" customFormat="1" ht="15" spans="1:11">
      <c r="A90" s="35">
        <f t="shared" si="3"/>
        <v>28</v>
      </c>
      <c r="B90" s="36" t="str">
        <f>VLOOKUP(A90,'data prom'!A:H,3,FALSE)</f>
        <v>Arul Ristavia Wardatul Mala</v>
      </c>
      <c r="C90" s="36" t="str">
        <f>VLOOKUP(A90,'data prom'!A:H,8,FALSE)</f>
        <v>Pelaksana Muda I - B/2</v>
      </c>
      <c r="D90" s="37" t="str">
        <f>VLOOKUP(A90,'data prom'!A:H,5,FALSE)</f>
        <v>Staf Bagian Rekening dan Pembayaran</v>
      </c>
      <c r="E90" s="37" t="str">
        <f>VLOOKUP(A90,'data prom'!A:H,6,FALSE)</f>
        <v>Staf Senior Bagian Rekening dan Pembayaran</v>
      </c>
      <c r="F90" s="19"/>
      <c r="G90" s="19"/>
      <c r="H90" s="19"/>
      <c r="I90" s="19"/>
      <c r="J90" s="19"/>
      <c r="K90" s="19"/>
    </row>
    <row r="91" customFormat="1" ht="15" spans="1:11">
      <c r="A91" s="38">
        <f t="shared" si="3"/>
        <v>28</v>
      </c>
      <c r="B91" s="39" t="str">
        <f>VLOOKUP(A91,'data prom'!A:H,2,FALSE)</f>
        <v>1.17.01725</v>
      </c>
      <c r="C91" s="39"/>
      <c r="D91" s="40"/>
      <c r="E91" s="40"/>
      <c r="F91" s="19"/>
      <c r="G91" s="19"/>
      <c r="H91" s="19"/>
      <c r="I91" s="19"/>
      <c r="J91" s="19"/>
      <c r="K91" s="19"/>
    </row>
    <row r="92" customFormat="1" ht="15" spans="1:11">
      <c r="A92" s="41">
        <f t="shared" si="3"/>
        <v>28</v>
      </c>
      <c r="B92" s="42" t="str">
        <f>VLOOKUP(A92,'data prom'!A:H,4,FALSE)</f>
        <v>Kediri, 15-01-1994</v>
      </c>
      <c r="C92" s="42"/>
      <c r="D92" s="44"/>
      <c r="E92" s="44"/>
      <c r="F92" s="19"/>
      <c r="G92" s="19"/>
      <c r="H92" s="19"/>
      <c r="I92" s="19"/>
      <c r="J92" s="19"/>
      <c r="K92" s="19"/>
    </row>
    <row r="93" customFormat="1" ht="15" spans="1:11">
      <c r="A93" s="35">
        <f t="shared" si="3"/>
        <v>29</v>
      </c>
      <c r="B93" s="36" t="str">
        <f>VLOOKUP(A93,'data prom'!A:H,3,FALSE)</f>
        <v>Chindy santoso</v>
      </c>
      <c r="C93" s="36" t="str">
        <f>VLOOKUP(A93,'data prom'!A:H,8,FALSE)</f>
        <v>Pelaksana Muda I - B/2</v>
      </c>
      <c r="D93" s="37" t="str">
        <f>VLOOKUP(A93,'data prom'!A:H,5,FALSE)</f>
        <v>Staf Bagian Rekening dan Pembayaran</v>
      </c>
      <c r="E93" s="37" t="str">
        <f>VLOOKUP(A93,'data prom'!A:H,6,FALSE)</f>
        <v>Staf Senior Bagian Rekening dan Pembayaran</v>
      </c>
      <c r="F93" s="19"/>
      <c r="G93" s="19"/>
      <c r="H93" s="19"/>
      <c r="I93" s="19"/>
      <c r="J93" s="19"/>
      <c r="K93" s="19"/>
    </row>
    <row r="94" customFormat="1" ht="15" spans="1:11">
      <c r="A94" s="38">
        <f t="shared" si="3"/>
        <v>29</v>
      </c>
      <c r="B94" s="39" t="str">
        <f>VLOOKUP(A94,'data prom'!A:H,2,FALSE)</f>
        <v>1.17.01730</v>
      </c>
      <c r="C94" s="39"/>
      <c r="D94" s="40"/>
      <c r="E94" s="40"/>
      <c r="F94" s="19"/>
      <c r="G94" s="19"/>
      <c r="H94" s="19"/>
      <c r="I94" s="19"/>
      <c r="J94" s="19"/>
      <c r="K94" s="19"/>
    </row>
    <row r="95" customFormat="1" ht="15" spans="1:11">
      <c r="A95" s="41">
        <f t="shared" si="3"/>
        <v>29</v>
      </c>
      <c r="B95" s="42" t="str">
        <f>VLOOKUP(A95,'data prom'!A:H,4,FALSE)</f>
        <v>Surabaya, 19-09-1993</v>
      </c>
      <c r="C95" s="42"/>
      <c r="D95" s="44"/>
      <c r="E95" s="44"/>
      <c r="F95" s="19"/>
      <c r="G95" s="19"/>
      <c r="H95" s="19"/>
      <c r="I95" s="19"/>
      <c r="J95" s="19"/>
      <c r="K95" s="19"/>
    </row>
    <row r="96" customFormat="1" ht="15" spans="1:11">
      <c r="A96" s="35">
        <f t="shared" si="3"/>
        <v>30</v>
      </c>
      <c r="B96" s="36" t="str">
        <f>VLOOKUP(A96,'data prom'!A:H,3,FALSE)</f>
        <v>Hudi Setyanto</v>
      </c>
      <c r="C96" s="36" t="str">
        <f>VLOOKUP(A96,'data prom'!A:H,8,FALSE)</f>
        <v>Pelaksana Muda I - B/2</v>
      </c>
      <c r="D96" s="37" t="str">
        <f>VLOOKUP(A96,'data prom'!A:H,5,FALSE)</f>
        <v>Staf Bagian Rekening dan Pembayaran</v>
      </c>
      <c r="E96" s="37" t="str">
        <f>VLOOKUP(A96,'data prom'!A:H,6,FALSE)</f>
        <v>Staf Senior Bagian Rekening dan Pembayaran</v>
      </c>
      <c r="F96" s="19"/>
      <c r="G96" s="19"/>
      <c r="H96" s="19"/>
      <c r="I96" s="19"/>
      <c r="J96" s="19"/>
      <c r="K96" s="19"/>
    </row>
    <row r="97" customFormat="1" ht="15" spans="1:11">
      <c r="A97" s="38">
        <f t="shared" si="3"/>
        <v>30</v>
      </c>
      <c r="B97" s="39" t="str">
        <f>VLOOKUP(A97,'data prom'!A:H,2,FALSE)</f>
        <v>1.17.01771</v>
      </c>
      <c r="C97" s="39"/>
      <c r="D97" s="40"/>
      <c r="E97" s="40"/>
      <c r="F97" s="19"/>
      <c r="G97" s="19"/>
      <c r="H97" s="19"/>
      <c r="I97" s="19"/>
      <c r="J97" s="19"/>
      <c r="K97" s="19"/>
    </row>
    <row r="98" customFormat="1" ht="15" spans="1:11">
      <c r="A98" s="41">
        <f t="shared" si="3"/>
        <v>30</v>
      </c>
      <c r="B98" s="42" t="str">
        <f>VLOOKUP(A98,'data prom'!A:H,4,FALSE)</f>
        <v>Surabaya, 02-12-1983</v>
      </c>
      <c r="C98" s="42"/>
      <c r="D98" s="44"/>
      <c r="E98" s="44"/>
      <c r="F98" s="19"/>
      <c r="G98" s="19"/>
      <c r="H98" s="19"/>
      <c r="I98" s="19"/>
      <c r="J98" s="19"/>
      <c r="K98" s="19"/>
    </row>
    <row r="99" customFormat="1" ht="15" spans="1:11">
      <c r="A99" s="35">
        <f t="shared" si="3"/>
        <v>31</v>
      </c>
      <c r="B99" s="36" t="str">
        <f>VLOOKUP(A99,'data prom'!A:H,3,FALSE)</f>
        <v>Imam Chanafi</v>
      </c>
      <c r="C99" s="36" t="str">
        <f>VLOOKUP(A99,'data prom'!A:H,8,FALSE)</f>
        <v>Pelaksana Muda I - B/2</v>
      </c>
      <c r="D99" s="37" t="str">
        <f>VLOOKUP(A99,'data prom'!A:H,5,FALSE)</f>
        <v>Staf Bagian Rekening dan Pembayaran</v>
      </c>
      <c r="E99" s="37" t="str">
        <f>VLOOKUP(A99,'data prom'!A:H,6,FALSE)</f>
        <v>Staf Senior Bagian Rekening dan Pembayaran</v>
      </c>
      <c r="F99" s="19"/>
      <c r="G99" s="19"/>
      <c r="H99" s="19"/>
      <c r="I99" s="19"/>
      <c r="J99" s="19"/>
      <c r="K99" s="19"/>
    </row>
    <row r="100" customFormat="1" ht="15" spans="1:11">
      <c r="A100" s="38">
        <f t="shared" si="3"/>
        <v>31</v>
      </c>
      <c r="B100" s="39" t="str">
        <f>VLOOKUP(A100,'data prom'!A:H,2,FALSE)</f>
        <v>1.17.01772</v>
      </c>
      <c r="C100" s="39"/>
      <c r="D100" s="40"/>
      <c r="E100" s="40"/>
      <c r="F100" s="19"/>
      <c r="G100" s="19"/>
      <c r="H100" s="19"/>
      <c r="I100" s="19"/>
      <c r="J100" s="19"/>
      <c r="K100" s="19"/>
    </row>
    <row r="101" customFormat="1" ht="15" spans="1:11">
      <c r="A101" s="41">
        <f t="shared" si="3"/>
        <v>31</v>
      </c>
      <c r="B101" s="42" t="str">
        <f>VLOOKUP(A101,'data prom'!A:H,4,FALSE)</f>
        <v>Surabaya, 07-07-1993</v>
      </c>
      <c r="C101" s="42"/>
      <c r="D101" s="44"/>
      <c r="E101" s="44"/>
      <c r="F101" s="19"/>
      <c r="G101" s="19"/>
      <c r="H101" s="19"/>
      <c r="I101" s="19"/>
      <c r="J101" s="19"/>
      <c r="K101" s="19"/>
    </row>
    <row r="102" customFormat="1" ht="15" spans="1:11">
      <c r="A102" s="35">
        <f t="shared" si="3"/>
        <v>32</v>
      </c>
      <c r="B102" s="36" t="str">
        <f>VLOOKUP(A102,'data prom'!A:H,3,FALSE)</f>
        <v>Umi Hasanah</v>
      </c>
      <c r="C102" s="36" t="str">
        <f>VLOOKUP(A102,'data prom'!A:H,8,FALSE)</f>
        <v>Staf Muda - C/1</v>
      </c>
      <c r="D102" s="37" t="str">
        <f>VLOOKUP(A102,'data prom'!A:H,5,FALSE)</f>
        <v>Staf Bagian Rekening dan Pembayaran</v>
      </c>
      <c r="E102" s="37" t="str">
        <f>VLOOKUP(A102,'data prom'!A:H,6,FALSE)</f>
        <v>Staf Senior Bagian Rekening dan Pembayaran</v>
      </c>
      <c r="F102" s="19"/>
      <c r="G102" s="19"/>
      <c r="H102" s="19"/>
      <c r="I102" s="19"/>
      <c r="J102" s="19"/>
      <c r="K102" s="19"/>
    </row>
    <row r="103" customFormat="1" ht="15" spans="1:11">
      <c r="A103" s="38">
        <f t="shared" si="3"/>
        <v>32</v>
      </c>
      <c r="B103" s="39" t="str">
        <f>VLOOKUP(A103,'data prom'!A:H,2,FALSE)</f>
        <v>1.90.00760</v>
      </c>
      <c r="C103" s="39"/>
      <c r="D103" s="40"/>
      <c r="E103" s="40"/>
      <c r="F103" s="19"/>
      <c r="G103" s="19"/>
      <c r="H103" s="19"/>
      <c r="I103" s="19"/>
      <c r="J103" s="19"/>
      <c r="K103" s="19"/>
    </row>
    <row r="104" customFormat="1" ht="15" spans="1:11">
      <c r="A104" s="41">
        <f t="shared" si="3"/>
        <v>32</v>
      </c>
      <c r="B104" s="42" t="str">
        <f>VLOOKUP(A104,'data prom'!A:H,4,FALSE)</f>
        <v>Tuban, 22-12-1969</v>
      </c>
      <c r="C104" s="42"/>
      <c r="D104" s="44"/>
      <c r="E104" s="44"/>
      <c r="F104" s="19"/>
      <c r="G104" s="19"/>
      <c r="H104" s="19"/>
      <c r="I104" s="19"/>
      <c r="J104" s="19"/>
      <c r="K104" s="19"/>
    </row>
    <row r="105" customFormat="1" ht="15" spans="1:11">
      <c r="A105" s="35">
        <f t="shared" si="3"/>
        <v>33</v>
      </c>
      <c r="B105" s="36" t="str">
        <f>VLOOKUP(A105,'data prom'!A:H,3,FALSE)</f>
        <v>Maulana Sarip B.</v>
      </c>
      <c r="C105" s="36" t="str">
        <f>VLOOKUP(A105,'data prom'!A:H,8,FALSE)</f>
        <v>Pelaksana I - B/4</v>
      </c>
      <c r="D105" s="37" t="str">
        <f>VLOOKUP(A105,'data prom'!A:H,5,FALSE)</f>
        <v>Staf Bagian Laboratorium Pengujian Air</v>
      </c>
      <c r="E105" s="37" t="str">
        <f>VLOOKUP(A105,'data prom'!A:H,6,FALSE)</f>
        <v>Staf Senior Bagian Laboratorium Pengujian Air</v>
      </c>
      <c r="F105" s="19"/>
      <c r="G105" s="19"/>
      <c r="H105" s="19"/>
      <c r="I105" s="19"/>
      <c r="J105" s="19"/>
      <c r="K105" s="19"/>
    </row>
    <row r="106" customFormat="1" ht="15" spans="1:11">
      <c r="A106" s="38">
        <f t="shared" si="3"/>
        <v>33</v>
      </c>
      <c r="B106" s="39" t="str">
        <f>VLOOKUP(A106,'data prom'!A:H,2,FALSE)</f>
        <v>1.07.01492</v>
      </c>
      <c r="C106" s="39"/>
      <c r="D106" s="40"/>
      <c r="E106" s="40"/>
      <c r="F106" s="19"/>
      <c r="G106" s="19"/>
      <c r="H106" s="19"/>
      <c r="I106" s="19"/>
      <c r="J106" s="19"/>
      <c r="K106" s="19"/>
    </row>
    <row r="107" customFormat="1" ht="15" spans="1:11">
      <c r="A107" s="41">
        <f t="shared" si="3"/>
        <v>33</v>
      </c>
      <c r="B107" s="42" t="str">
        <f>VLOOKUP(A107,'data prom'!A:H,4,FALSE)</f>
        <v>Surabaya, 24-10-1972</v>
      </c>
      <c r="C107" s="42"/>
      <c r="D107" s="44"/>
      <c r="E107" s="44"/>
      <c r="F107" s="19"/>
      <c r="G107" s="19"/>
      <c r="H107" s="19"/>
      <c r="I107" s="19"/>
      <c r="J107" s="19"/>
      <c r="K107" s="19"/>
    </row>
    <row r="108" customFormat="1" ht="15" spans="1:11">
      <c r="A108" s="35">
        <f t="shared" ref="A108:A139" si="4">A105+1</f>
        <v>34</v>
      </c>
      <c r="B108" s="36" t="str">
        <f>VLOOKUP(A108,'data prom'!A:H,3,FALSE)</f>
        <v>Sonny Ernawan</v>
      </c>
      <c r="C108" s="36" t="str">
        <f>VLOOKUP(A108,'data prom'!A:H,8,FALSE)</f>
        <v>Pelaksana Muda I - B/2</v>
      </c>
      <c r="D108" s="37" t="str">
        <f>VLOOKUP(A108,'data prom'!A:H,5,FALSE)</f>
        <v>Staf Bagian Laboratorium Pengujian Air</v>
      </c>
      <c r="E108" s="37" t="str">
        <f>VLOOKUP(A108,'data prom'!A:H,6,FALSE)</f>
        <v>Staf Senior Bagian Laboratorium Pengujian Air</v>
      </c>
      <c r="F108" s="19"/>
      <c r="G108" s="19"/>
      <c r="H108" s="19"/>
      <c r="I108" s="19"/>
      <c r="J108" s="19"/>
      <c r="K108" s="19"/>
    </row>
    <row r="109" customFormat="1" ht="15" spans="1:11">
      <c r="A109" s="38">
        <f t="shared" si="4"/>
        <v>34</v>
      </c>
      <c r="B109" s="39" t="str">
        <f>VLOOKUP(A109,'data prom'!A:H,2,FALSE)</f>
        <v>1.17.01849</v>
      </c>
      <c r="C109" s="39"/>
      <c r="D109" s="40"/>
      <c r="E109" s="40"/>
      <c r="F109" s="19"/>
      <c r="G109" s="19"/>
      <c r="H109" s="19"/>
      <c r="I109" s="19"/>
      <c r="J109" s="19"/>
      <c r="K109" s="19"/>
    </row>
    <row r="110" customFormat="1" ht="15" spans="1:11">
      <c r="A110" s="41">
        <f t="shared" si="4"/>
        <v>34</v>
      </c>
      <c r="B110" s="42" t="str">
        <f>VLOOKUP(A110,'data prom'!A:H,4,FALSE)</f>
        <v>Madiun, 07-07-1995</v>
      </c>
      <c r="C110" s="42"/>
      <c r="D110" s="44"/>
      <c r="E110" s="44"/>
      <c r="F110" s="19"/>
      <c r="G110" s="19"/>
      <c r="H110" s="19"/>
      <c r="I110" s="19"/>
      <c r="J110" s="19"/>
      <c r="K110" s="19"/>
    </row>
    <row r="111" customFormat="1" ht="15" spans="1:11">
      <c r="A111" s="35">
        <f t="shared" si="4"/>
        <v>35</v>
      </c>
      <c r="B111" s="36" t="str">
        <f>VLOOKUP(A111,'data prom'!A:H,3,FALSE)</f>
        <v>Taufikur Rohman</v>
      </c>
      <c r="C111" s="36" t="str">
        <f>VLOOKUP(A111,'data prom'!A:H,8,FALSE)</f>
        <v>Pelaksana I - B/4</v>
      </c>
      <c r="D111" s="37" t="str">
        <f>VLOOKUP(A111,'data prom'!A:H,5,FALSE)</f>
        <v>Staf Bagian Laboratorium Pengujian Air</v>
      </c>
      <c r="E111" s="37" t="str">
        <f>VLOOKUP(A111,'data prom'!A:H,6,FALSE)</f>
        <v>Staf Senior Bagian Laboratorium Pengujian Air</v>
      </c>
      <c r="F111" s="19"/>
      <c r="G111" s="19"/>
      <c r="H111" s="19"/>
      <c r="I111" s="19"/>
      <c r="J111" s="19"/>
      <c r="K111" s="19"/>
    </row>
    <row r="112" customFormat="1" ht="15" spans="1:11">
      <c r="A112" s="38">
        <f t="shared" si="4"/>
        <v>35</v>
      </c>
      <c r="B112" s="39" t="str">
        <f>VLOOKUP(A112,'data prom'!A:H,2,FALSE)</f>
        <v>1.96.00956</v>
      </c>
      <c r="C112" s="39"/>
      <c r="D112" s="40"/>
      <c r="E112" s="40"/>
      <c r="F112" s="19"/>
      <c r="G112" s="19"/>
      <c r="H112" s="19"/>
      <c r="I112" s="19"/>
      <c r="J112" s="19"/>
      <c r="K112" s="19"/>
    </row>
    <row r="113" customFormat="1" ht="15" spans="1:11">
      <c r="A113" s="41">
        <f t="shared" si="4"/>
        <v>35</v>
      </c>
      <c r="B113" s="42" t="str">
        <f>VLOOKUP(A113,'data prom'!A:H,4,FALSE)</f>
        <v>Lamongan, 09-08-1975</v>
      </c>
      <c r="C113" s="42"/>
      <c r="D113" s="44"/>
      <c r="E113" s="44"/>
      <c r="F113" s="19"/>
      <c r="G113" s="19"/>
      <c r="H113" s="19"/>
      <c r="I113" s="19"/>
      <c r="J113" s="19"/>
      <c r="K113" s="19"/>
    </row>
    <row r="114" customFormat="1" ht="15" spans="1:11">
      <c r="A114" s="35">
        <f t="shared" si="4"/>
        <v>36</v>
      </c>
      <c r="B114" s="36" t="str">
        <f>VLOOKUP(A114,'data prom'!A:H,3,FALSE)</f>
        <v>Tanto Nurhadi, A.Md.</v>
      </c>
      <c r="C114" s="36" t="str">
        <f>VLOOKUP(A114,'data prom'!A:H,8,FALSE)</f>
        <v>Pelaksana I - B/4</v>
      </c>
      <c r="D114" s="37" t="str">
        <f>VLOOKUP(A114,'data prom'!A:H,5,FALSE)</f>
        <v>Staf Bagian Pengendalian Proses dan Energi</v>
      </c>
      <c r="E114" s="37" t="str">
        <f>VLOOKUP(A114,'data prom'!A:H,6,FALSE)</f>
        <v>Staf Senior Bagian Pengendalian Proses dan Energi</v>
      </c>
      <c r="F114" s="19"/>
      <c r="G114" s="19"/>
      <c r="H114" s="19"/>
      <c r="I114" s="19"/>
      <c r="J114" s="19"/>
      <c r="K114" s="19"/>
    </row>
    <row r="115" customFormat="1" ht="15" spans="1:11">
      <c r="A115" s="38">
        <f t="shared" si="4"/>
        <v>36</v>
      </c>
      <c r="B115" s="39" t="str">
        <f>VLOOKUP(A115,'data prom'!A:H,2,FALSE)</f>
        <v>1.09.01530</v>
      </c>
      <c r="C115" s="39"/>
      <c r="D115" s="40"/>
      <c r="E115" s="40"/>
      <c r="F115" s="19"/>
      <c r="G115" s="19"/>
      <c r="H115" s="19"/>
      <c r="I115" s="19"/>
      <c r="J115" s="19"/>
      <c r="K115" s="19"/>
    </row>
    <row r="116" customFormat="1" ht="15" spans="1:11">
      <c r="A116" s="41">
        <f t="shared" si="4"/>
        <v>36</v>
      </c>
      <c r="B116" s="42" t="str">
        <f>VLOOKUP(A116,'data prom'!A:H,4,FALSE)</f>
        <v>Surabaya, 03-07-1981</v>
      </c>
      <c r="C116" s="42"/>
      <c r="D116" s="44"/>
      <c r="E116" s="44"/>
      <c r="F116" s="19"/>
      <c r="G116" s="19"/>
      <c r="H116" s="19"/>
      <c r="I116" s="19"/>
      <c r="J116" s="19"/>
      <c r="K116" s="19"/>
    </row>
    <row r="117" customFormat="1" ht="15" spans="1:11">
      <c r="A117" s="35">
        <f t="shared" si="4"/>
        <v>37</v>
      </c>
      <c r="B117" s="36" t="str">
        <f>VLOOKUP(A117,'data prom'!A:H,3,FALSE)</f>
        <v>Abdul Gofur</v>
      </c>
      <c r="C117" s="36" t="str">
        <f>VLOOKUP(A117,'data prom'!A:H,8,FALSE)</f>
        <v>Pelaksana Muda I - B/2</v>
      </c>
      <c r="D117" s="37" t="str">
        <f>VLOOKUP(A117,'data prom'!A:H,5,FALSE)</f>
        <v>Staf Bagian Pengendalian Proses dan Energi</v>
      </c>
      <c r="E117" s="37" t="str">
        <f>VLOOKUP(A117,'data prom'!A:H,6,FALSE)</f>
        <v>Staf Senior Bagian Pengendalian Proses dan Energi</v>
      </c>
      <c r="F117" s="19"/>
      <c r="G117" s="19"/>
      <c r="H117" s="19"/>
      <c r="I117" s="19"/>
      <c r="J117" s="19"/>
      <c r="K117" s="19"/>
    </row>
    <row r="118" customFormat="1" ht="15" spans="1:11">
      <c r="A118" s="38">
        <f t="shared" si="4"/>
        <v>37</v>
      </c>
      <c r="B118" s="39" t="str">
        <f>VLOOKUP(A118,'data prom'!A:H,2,FALSE)</f>
        <v>1.17.01693</v>
      </c>
      <c r="C118" s="39"/>
      <c r="D118" s="40"/>
      <c r="E118" s="40"/>
      <c r="F118" s="19"/>
      <c r="G118" s="19"/>
      <c r="H118" s="19"/>
      <c r="I118" s="19"/>
      <c r="J118" s="19"/>
      <c r="K118" s="19"/>
    </row>
    <row r="119" customFormat="1" ht="15" spans="1:11">
      <c r="A119" s="41">
        <f t="shared" si="4"/>
        <v>37</v>
      </c>
      <c r="B119" s="42" t="str">
        <f>VLOOKUP(A119,'data prom'!A:H,4,FALSE)</f>
        <v>Surabaya, 20-08-1992</v>
      </c>
      <c r="C119" s="42"/>
      <c r="D119" s="44"/>
      <c r="E119" s="44"/>
      <c r="F119" s="19"/>
      <c r="G119" s="19"/>
      <c r="H119" s="19"/>
      <c r="I119" s="19"/>
      <c r="J119" s="19"/>
      <c r="K119" s="19"/>
    </row>
    <row r="120" customFormat="1" ht="15" spans="1:11">
      <c r="A120" s="35">
        <f t="shared" si="4"/>
        <v>38</v>
      </c>
      <c r="B120" s="36" t="str">
        <f>VLOOKUP(A120,'data prom'!A:H,3,FALSE)</f>
        <v>Aris Aditya Ramadhan</v>
      </c>
      <c r="C120" s="36" t="str">
        <f>VLOOKUP(A120,'data prom'!A:H,8,FALSE)</f>
        <v>Pelaksana Muda I - B/2</v>
      </c>
      <c r="D120" s="37" t="str">
        <f>VLOOKUP(A120,'data prom'!A:H,5,FALSE)</f>
        <v>Staf Bagian Pengendalian Proses dan Energi</v>
      </c>
      <c r="E120" s="37" t="str">
        <f>VLOOKUP(A120,'data prom'!A:H,6,FALSE)</f>
        <v>Staf Senior Bagian Pemeliharaan Produksi</v>
      </c>
      <c r="F120" s="19"/>
      <c r="G120" s="19"/>
      <c r="H120" s="19"/>
      <c r="I120" s="19"/>
      <c r="J120" s="19"/>
      <c r="K120" s="19"/>
    </row>
    <row r="121" customFormat="1" ht="15" spans="1:11">
      <c r="A121" s="38">
        <f t="shared" si="4"/>
        <v>38</v>
      </c>
      <c r="B121" s="39" t="str">
        <f>VLOOKUP(A121,'data prom'!A:H,2,FALSE)</f>
        <v>1.17.01724</v>
      </c>
      <c r="C121" s="39"/>
      <c r="D121" s="40"/>
      <c r="E121" s="40"/>
      <c r="F121" s="19"/>
      <c r="G121" s="19"/>
      <c r="H121" s="19"/>
      <c r="I121" s="19"/>
      <c r="J121" s="19"/>
      <c r="K121" s="19"/>
    </row>
    <row r="122" customFormat="1" ht="15" spans="1:11">
      <c r="A122" s="41">
        <f t="shared" si="4"/>
        <v>38</v>
      </c>
      <c r="B122" s="42" t="str">
        <f>VLOOKUP(A122,'data prom'!A:H,4,FALSE)</f>
        <v>Sidoarjo, 31-01-1995</v>
      </c>
      <c r="C122" s="42"/>
      <c r="D122" s="44"/>
      <c r="E122" s="44"/>
      <c r="F122" s="19"/>
      <c r="G122" s="19"/>
      <c r="H122" s="19"/>
      <c r="I122" s="19"/>
      <c r="J122" s="19"/>
      <c r="K122" s="19"/>
    </row>
    <row r="123" customFormat="1" ht="15" spans="1:11">
      <c r="A123" s="35">
        <f t="shared" si="4"/>
        <v>39</v>
      </c>
      <c r="B123" s="36" t="str">
        <f>VLOOKUP(A123,'data prom'!A:H,3,FALSE)</f>
        <v>Dwi Rizki Januar</v>
      </c>
      <c r="C123" s="36" t="str">
        <f>VLOOKUP(A123,'data prom'!A:H,8,FALSE)</f>
        <v>Pelaksana Muda I - B/2</v>
      </c>
      <c r="D123" s="37" t="str">
        <f>VLOOKUP(A123,'data prom'!A:H,5,FALSE)</f>
        <v>Staf Bagian Pengendalian Proses dan Energi</v>
      </c>
      <c r="E123" s="37" t="str">
        <f>VLOOKUP(A123,'data prom'!A:H,6,FALSE)</f>
        <v>Staf Senior Bagian Pengendalian Proses dan Energi</v>
      </c>
      <c r="F123" s="19"/>
      <c r="G123" s="19"/>
      <c r="H123" s="19"/>
      <c r="I123" s="19"/>
      <c r="J123" s="19"/>
      <c r="K123" s="19"/>
    </row>
    <row r="124" customFormat="1" ht="15" spans="1:11">
      <c r="A124" s="38">
        <f t="shared" si="4"/>
        <v>39</v>
      </c>
      <c r="B124" s="39" t="str">
        <f>VLOOKUP(A124,'data prom'!A:H,2,FALSE)</f>
        <v>1.17.01745</v>
      </c>
      <c r="C124" s="39"/>
      <c r="D124" s="40"/>
      <c r="E124" s="40"/>
      <c r="F124" s="19"/>
      <c r="G124" s="19"/>
      <c r="H124" s="19"/>
      <c r="I124" s="19"/>
      <c r="J124" s="19"/>
      <c r="K124" s="19"/>
    </row>
    <row r="125" customFormat="1" ht="15" spans="1:11">
      <c r="A125" s="41">
        <f t="shared" si="4"/>
        <v>39</v>
      </c>
      <c r="B125" s="42" t="str">
        <f>VLOOKUP(A125,'data prom'!A:H,4,FALSE)</f>
        <v>Sidoarjo, 13-01-1990</v>
      </c>
      <c r="C125" s="42"/>
      <c r="D125" s="44"/>
      <c r="E125" s="44"/>
      <c r="F125" s="19"/>
      <c r="G125" s="19"/>
      <c r="H125" s="19"/>
      <c r="I125" s="19"/>
      <c r="J125" s="19"/>
      <c r="K125" s="19"/>
    </row>
    <row r="126" customFormat="1" ht="15" spans="1:11">
      <c r="A126" s="35">
        <f t="shared" si="4"/>
        <v>40</v>
      </c>
      <c r="B126" s="36" t="str">
        <f>VLOOKUP(A126,'data prom'!A:H,3,FALSE)</f>
        <v>Fery Pratama</v>
      </c>
      <c r="C126" s="36" t="str">
        <f>VLOOKUP(A126,'data prom'!A:H,8,FALSE)</f>
        <v>Pelaksana Muda I - B/2</v>
      </c>
      <c r="D126" s="37" t="str">
        <f>VLOOKUP(A126,'data prom'!A:H,5,FALSE)</f>
        <v>Staf Bagian Pengendalian Proses dan Energi</v>
      </c>
      <c r="E126" s="37" t="str">
        <f>VLOOKUP(A126,'data prom'!A:H,6,FALSE)</f>
        <v>Staf Senior Bagian Pengendalian Proses dan Energi</v>
      </c>
      <c r="F126" s="19"/>
      <c r="G126" s="19"/>
      <c r="H126" s="19"/>
      <c r="I126" s="19"/>
      <c r="J126" s="19"/>
      <c r="K126" s="19"/>
    </row>
    <row r="127" customFormat="1" ht="15" spans="1:11">
      <c r="A127" s="38">
        <f t="shared" si="4"/>
        <v>40</v>
      </c>
      <c r="B127" s="39" t="str">
        <f>VLOOKUP(A127,'data prom'!A:H,2,FALSE)</f>
        <v>1.17.01762</v>
      </c>
      <c r="C127" s="39"/>
      <c r="D127" s="40"/>
      <c r="E127" s="40"/>
      <c r="F127" s="19"/>
      <c r="G127" s="19"/>
      <c r="H127" s="19"/>
      <c r="I127" s="19"/>
      <c r="J127" s="19"/>
      <c r="K127" s="19"/>
    </row>
    <row r="128" customFormat="1" ht="15" spans="1:11">
      <c r="A128" s="41">
        <f t="shared" si="4"/>
        <v>40</v>
      </c>
      <c r="B128" s="42" t="str">
        <f>VLOOKUP(A128,'data prom'!A:H,4,FALSE)</f>
        <v>Ngawi, 12-06-1989</v>
      </c>
      <c r="C128" s="42"/>
      <c r="D128" s="44"/>
      <c r="E128" s="44"/>
      <c r="F128" s="19"/>
      <c r="G128" s="19"/>
      <c r="H128" s="19"/>
      <c r="I128" s="19"/>
      <c r="J128" s="19"/>
      <c r="K128" s="19"/>
    </row>
    <row r="129" customFormat="1" ht="15" spans="1:11">
      <c r="A129" s="35">
        <f t="shared" si="4"/>
        <v>41</v>
      </c>
      <c r="B129" s="36" t="str">
        <f>VLOOKUP(A129,'data prom'!A:H,3,FALSE)</f>
        <v>Siswo Adi Carito</v>
      </c>
      <c r="C129" s="36" t="str">
        <f>VLOOKUP(A129,'data prom'!A:H,8,FALSE)</f>
        <v>Pelaksana Muda I - B/2</v>
      </c>
      <c r="D129" s="37" t="str">
        <f>VLOOKUP(A129,'data prom'!A:H,5,FALSE)</f>
        <v>Staf Bagian Pengendalian Proses dan Energi</v>
      </c>
      <c r="E129" s="37" t="str">
        <f>VLOOKUP(A129,'data prom'!A:H,6,FALSE)</f>
        <v>Staf Senior Bagian Pengendalian Proses dan Energi</v>
      </c>
      <c r="F129" s="19"/>
      <c r="G129" s="19"/>
      <c r="H129" s="19"/>
      <c r="I129" s="19"/>
      <c r="J129" s="19"/>
      <c r="K129" s="19"/>
    </row>
    <row r="130" customFormat="1" ht="15" spans="1:11">
      <c r="A130" s="38">
        <f t="shared" si="4"/>
        <v>41</v>
      </c>
      <c r="B130" s="39" t="str">
        <f>VLOOKUP(A130,'data prom'!A:H,2,FALSE)</f>
        <v>1.17.01848</v>
      </c>
      <c r="C130" s="39"/>
      <c r="D130" s="40"/>
      <c r="E130" s="40"/>
      <c r="F130" s="19"/>
      <c r="G130" s="19"/>
      <c r="H130" s="19"/>
      <c r="I130" s="19"/>
      <c r="J130" s="19"/>
      <c r="K130" s="19"/>
    </row>
    <row r="131" customFormat="1" ht="15" spans="1:11">
      <c r="A131" s="41">
        <f t="shared" si="4"/>
        <v>41</v>
      </c>
      <c r="B131" s="42" t="str">
        <f>VLOOKUP(A131,'data prom'!A:H,4,FALSE)</f>
        <v>Madiun, 17-08-1992</v>
      </c>
      <c r="C131" s="42"/>
      <c r="D131" s="44"/>
      <c r="E131" s="44"/>
      <c r="F131" s="19"/>
      <c r="G131" s="19"/>
      <c r="H131" s="19"/>
      <c r="I131" s="19"/>
      <c r="J131" s="19"/>
      <c r="K131" s="19"/>
    </row>
    <row r="132" customFormat="1" ht="15" spans="1:11">
      <c r="A132" s="35">
        <f t="shared" si="4"/>
        <v>42</v>
      </c>
      <c r="B132" s="36" t="str">
        <f>VLOOKUP(A132,'data prom'!A:H,3,FALSE)</f>
        <v>Agus Irwanto</v>
      </c>
      <c r="C132" s="36" t="str">
        <f>VLOOKUP(A132,'data prom'!A:H,8,FALSE)</f>
        <v>Pelaksana I - B/4</v>
      </c>
      <c r="D132" s="37" t="str">
        <f>VLOOKUP(A132,'data prom'!A:H,5,FALSE)</f>
        <v>Staf Bagian Layanan Internal</v>
      </c>
      <c r="E132" s="37" t="str">
        <f>VLOOKUP(A132,'data prom'!A:H,6,FALSE)</f>
        <v>Staf Senior Bagian Layanan Internal</v>
      </c>
      <c r="F132" s="19"/>
      <c r="G132" s="19"/>
      <c r="H132" s="19"/>
      <c r="I132" s="19"/>
      <c r="J132" s="19"/>
      <c r="K132" s="19"/>
    </row>
    <row r="133" customFormat="1" ht="15" spans="1:11">
      <c r="A133" s="38">
        <f t="shared" si="4"/>
        <v>42</v>
      </c>
      <c r="B133" s="39" t="str">
        <f>VLOOKUP(A133,'data prom'!A:H,2,FALSE)</f>
        <v>1.05.01278</v>
      </c>
      <c r="C133" s="39"/>
      <c r="D133" s="40"/>
      <c r="E133" s="40"/>
      <c r="F133" s="19"/>
      <c r="G133" s="19"/>
      <c r="H133" s="19"/>
      <c r="I133" s="19"/>
      <c r="J133" s="19"/>
      <c r="K133" s="19"/>
    </row>
    <row r="134" customFormat="1" ht="15" spans="1:11">
      <c r="A134" s="41">
        <f t="shared" si="4"/>
        <v>42</v>
      </c>
      <c r="B134" s="42" t="str">
        <f>VLOOKUP(A134,'data prom'!A:H,4,FALSE)</f>
        <v>Surabaya, 11-10-1976</v>
      </c>
      <c r="C134" s="42"/>
      <c r="D134" s="44"/>
      <c r="E134" s="44"/>
      <c r="F134" s="19"/>
      <c r="G134" s="19"/>
      <c r="H134" s="19"/>
      <c r="I134" s="19"/>
      <c r="J134" s="19"/>
      <c r="K134" s="19"/>
    </row>
    <row r="135" customFormat="1" ht="15" spans="1:11">
      <c r="A135" s="35">
        <f t="shared" si="4"/>
        <v>43</v>
      </c>
      <c r="B135" s="36" t="str">
        <f>VLOOKUP(A135,'data prom'!A:H,3,FALSE)</f>
        <v>Jamin</v>
      </c>
      <c r="C135" s="36" t="str">
        <f>VLOOKUP(A135,'data prom'!A:H,8,FALSE)</f>
        <v>Pelaksana - B/3</v>
      </c>
      <c r="D135" s="37" t="str">
        <f>VLOOKUP(A135,'data prom'!A:H,5,FALSE)</f>
        <v>Staf Bagian Layanan Internal</v>
      </c>
      <c r="E135" s="37" t="str">
        <f>VLOOKUP(A135,'data prom'!A:H,6,FALSE)</f>
        <v>Staf Senior Bagian Layanan Internal</v>
      </c>
      <c r="F135" s="19"/>
      <c r="G135" s="19"/>
      <c r="H135" s="19"/>
      <c r="I135" s="19"/>
      <c r="J135" s="19"/>
      <c r="K135" s="19"/>
    </row>
    <row r="136" customFormat="1" ht="15" spans="1:11">
      <c r="A136" s="38">
        <f t="shared" si="4"/>
        <v>43</v>
      </c>
      <c r="B136" s="39" t="str">
        <f>VLOOKUP(A136,'data prom'!A:H,2,FALSE)</f>
        <v>1.11.01601</v>
      </c>
      <c r="C136" s="39"/>
      <c r="D136" s="40"/>
      <c r="E136" s="40"/>
      <c r="F136" s="19"/>
      <c r="G136" s="19"/>
      <c r="H136" s="19"/>
      <c r="I136" s="19"/>
      <c r="J136" s="19"/>
      <c r="K136" s="19"/>
    </row>
    <row r="137" customFormat="1" ht="15" spans="1:11">
      <c r="A137" s="41">
        <f t="shared" si="4"/>
        <v>43</v>
      </c>
      <c r="B137" s="42" t="str">
        <f>VLOOKUP(A137,'data prom'!A:H,4,FALSE)</f>
        <v>Madiun, 16-09-1972</v>
      </c>
      <c r="C137" s="42"/>
      <c r="D137" s="44"/>
      <c r="E137" s="44"/>
      <c r="F137" s="19"/>
      <c r="G137" s="19"/>
      <c r="H137" s="19"/>
      <c r="I137" s="19"/>
      <c r="J137" s="19"/>
      <c r="K137" s="19"/>
    </row>
    <row r="138" customFormat="1" ht="15" spans="1:11">
      <c r="A138" s="35">
        <f t="shared" si="4"/>
        <v>44</v>
      </c>
      <c r="B138" s="36" t="str">
        <f>VLOOKUP(A138,'data prom'!A:H,3,FALSE)</f>
        <v>Utoh Sampurno Yudo</v>
      </c>
      <c r="C138" s="36" t="str">
        <f>VLOOKUP(A138,'data prom'!A:H,8,FALSE)</f>
        <v>Pelaksana Muda I - B/2</v>
      </c>
      <c r="D138" s="37" t="str">
        <f>VLOOKUP(A138,'data prom'!A:H,5,FALSE)</f>
        <v>Staf Bagian Layanan Internal</v>
      </c>
      <c r="E138" s="37" t="str">
        <f>VLOOKUP(A138,'data prom'!A:H,6,FALSE)</f>
        <v>Staf Senior Bagian Layanan Internal</v>
      </c>
      <c r="F138" s="19"/>
      <c r="G138" s="19"/>
      <c r="H138" s="19"/>
      <c r="I138" s="19"/>
      <c r="J138" s="19"/>
      <c r="K138" s="19"/>
    </row>
    <row r="139" customFormat="1" ht="15" spans="1:11">
      <c r="A139" s="38">
        <f t="shared" si="4"/>
        <v>44</v>
      </c>
      <c r="B139" s="39" t="str">
        <f>VLOOKUP(A139,'data prom'!A:H,2,FALSE)</f>
        <v>1.17.01862</v>
      </c>
      <c r="C139" s="39"/>
      <c r="D139" s="40"/>
      <c r="E139" s="40"/>
      <c r="F139" s="19"/>
      <c r="G139" s="19"/>
      <c r="H139" s="19"/>
      <c r="I139" s="19"/>
      <c r="J139" s="19"/>
      <c r="K139" s="19"/>
    </row>
    <row r="140" customFormat="1" ht="15" spans="1:11">
      <c r="A140" s="41">
        <f t="shared" ref="A140:A182" si="5">A137+1</f>
        <v>44</v>
      </c>
      <c r="B140" s="42" t="str">
        <f>VLOOKUP(A140,'data prom'!A:H,4,FALSE)</f>
        <v>Surabaya, 04-08-1994</v>
      </c>
      <c r="C140" s="42"/>
      <c r="D140" s="44"/>
      <c r="E140" s="44"/>
      <c r="F140" s="19"/>
      <c r="G140" s="19"/>
      <c r="H140" s="19"/>
      <c r="I140" s="19"/>
      <c r="J140" s="19"/>
      <c r="K140" s="19"/>
    </row>
    <row r="141" customFormat="1" ht="15" spans="1:11">
      <c r="A141" s="35">
        <f t="shared" si="5"/>
        <v>45</v>
      </c>
      <c r="B141" s="36" t="str">
        <f>VLOOKUP(A141,'data prom'!A:H,3,FALSE)</f>
        <v>Romy Setyawan</v>
      </c>
      <c r="C141" s="36" t="str">
        <f>VLOOKUP(A141,'data prom'!A:H,8,FALSE)</f>
        <v>Pelaksana I - B/4</v>
      </c>
      <c r="D141" s="37" t="str">
        <f>VLOOKUP(A141,'data prom'!A:H,5,FALSE)</f>
        <v>Staf Bagian Layanan Internal</v>
      </c>
      <c r="E141" s="37" t="str">
        <f>VLOOKUP(A141,'data prom'!A:H,6,FALSE)</f>
        <v>Staf Senior Bagian Layanan Internal</v>
      </c>
      <c r="F141" s="19"/>
      <c r="G141" s="19"/>
      <c r="H141" s="19"/>
      <c r="I141" s="19"/>
      <c r="J141" s="19"/>
      <c r="K141" s="19"/>
    </row>
    <row r="142" customFormat="1" ht="15" spans="1:11">
      <c r="A142" s="38">
        <f t="shared" si="5"/>
        <v>45</v>
      </c>
      <c r="B142" s="39" t="str">
        <f>VLOOKUP(A142,'data prom'!A:H,2,FALSE)</f>
        <v>1.96.00989</v>
      </c>
      <c r="C142" s="39"/>
      <c r="D142" s="40"/>
      <c r="E142" s="40"/>
      <c r="F142" s="19"/>
      <c r="G142" s="19"/>
      <c r="H142" s="19"/>
      <c r="I142" s="19"/>
      <c r="J142" s="19"/>
      <c r="K142" s="19"/>
    </row>
    <row r="143" customFormat="1" ht="15" spans="1:11">
      <c r="A143" s="41">
        <f t="shared" si="5"/>
        <v>45</v>
      </c>
      <c r="B143" s="42" t="str">
        <f>VLOOKUP(A143,'data prom'!A:H,4,FALSE)</f>
        <v>Surabaya, 08-02-1972</v>
      </c>
      <c r="C143" s="42"/>
      <c r="D143" s="44"/>
      <c r="E143" s="44"/>
      <c r="F143" s="19"/>
      <c r="G143" s="19"/>
      <c r="H143" s="19"/>
      <c r="I143" s="19"/>
      <c r="J143" s="19"/>
      <c r="K143" s="19"/>
    </row>
    <row r="144" customFormat="1" ht="15" spans="1:11">
      <c r="A144" s="35">
        <f t="shared" si="5"/>
        <v>46</v>
      </c>
      <c r="B144" s="36" t="str">
        <f>VLOOKUP(A144,'data prom'!A:H,3,FALSE)</f>
        <v>Tresno Utomo</v>
      </c>
      <c r="C144" s="36" t="str">
        <f>VLOOKUP(A144,'data prom'!A:H,8,FALSE)</f>
        <v>Pelaksana I - B/4</v>
      </c>
      <c r="D144" s="37" t="str">
        <f>VLOOKUP(A144,'data prom'!A:H,5,FALSE)</f>
        <v>Staf Bagian Produksi Karang Pilang</v>
      </c>
      <c r="E144" s="37" t="str">
        <f>VLOOKUP(A144,'data prom'!A:H,6,FALSE)</f>
        <v>Staf Senior Bagian Produksi Karang Pilang</v>
      </c>
      <c r="F144" s="19"/>
      <c r="G144" s="19"/>
      <c r="H144" s="19"/>
      <c r="I144" s="19"/>
      <c r="J144" s="19"/>
      <c r="K144" s="19"/>
    </row>
    <row r="145" customFormat="1" ht="15" spans="1:11">
      <c r="A145" s="38">
        <f t="shared" si="5"/>
        <v>46</v>
      </c>
      <c r="B145" s="39" t="str">
        <f>VLOOKUP(A145,'data prom'!A:H,2,FALSE)</f>
        <v>1.05.01311</v>
      </c>
      <c r="C145" s="39"/>
      <c r="D145" s="40"/>
      <c r="E145" s="40"/>
      <c r="F145" s="19"/>
      <c r="G145" s="19"/>
      <c r="H145" s="19"/>
      <c r="I145" s="19"/>
      <c r="J145" s="19"/>
      <c r="K145" s="19"/>
    </row>
    <row r="146" customFormat="1" ht="15" spans="1:11">
      <c r="A146" s="41">
        <f t="shared" si="5"/>
        <v>46</v>
      </c>
      <c r="B146" s="42" t="str">
        <f>VLOOKUP(A146,'data prom'!A:H,4,FALSE)</f>
        <v>Surabaya, 01-09-1979</v>
      </c>
      <c r="C146" s="42"/>
      <c r="D146" s="44"/>
      <c r="E146" s="44"/>
      <c r="F146" s="19"/>
      <c r="G146" s="19"/>
      <c r="H146" s="19"/>
      <c r="I146" s="19"/>
      <c r="J146" s="19"/>
      <c r="K146" s="19"/>
    </row>
    <row r="147" customFormat="1" ht="15" spans="1:11">
      <c r="A147" s="35">
        <f t="shared" si="5"/>
        <v>47</v>
      </c>
      <c r="B147" s="36" t="str">
        <f>VLOOKUP(A147,'data prom'!A:H,3,FALSE)</f>
        <v>Janapan</v>
      </c>
      <c r="C147" s="36" t="str">
        <f>VLOOKUP(A147,'data prom'!A:H,8,FALSE)</f>
        <v>Pelaksana Muda I - B/2</v>
      </c>
      <c r="D147" s="37" t="str">
        <f>VLOOKUP(A147,'data prom'!A:H,5,FALSE)</f>
        <v>Staf Bagian Produksi Karang Pilang</v>
      </c>
      <c r="E147" s="37" t="str">
        <f>VLOOKUP(A147,'data prom'!A:H,6,FALSE)</f>
        <v>Staf Senior Bagian Produksi Karang Pilang</v>
      </c>
      <c r="F147" s="19"/>
      <c r="G147" s="19"/>
      <c r="H147" s="19"/>
      <c r="I147" s="19"/>
      <c r="J147" s="19"/>
      <c r="K147" s="19"/>
    </row>
    <row r="148" customFormat="1" ht="15" spans="1:11">
      <c r="A148" s="38">
        <f t="shared" si="5"/>
        <v>47</v>
      </c>
      <c r="B148" s="39" t="str">
        <f>VLOOKUP(A148,'data prom'!A:H,2,FALSE)</f>
        <v>1.05.01329</v>
      </c>
      <c r="C148" s="39"/>
      <c r="D148" s="40"/>
      <c r="E148" s="40"/>
      <c r="F148" s="19"/>
      <c r="G148" s="19"/>
      <c r="H148" s="19"/>
      <c r="I148" s="19"/>
      <c r="J148" s="19"/>
      <c r="K148" s="19"/>
    </row>
    <row r="149" customFormat="1" ht="15" spans="1:11">
      <c r="A149" s="41">
        <f t="shared" si="5"/>
        <v>47</v>
      </c>
      <c r="B149" s="42" t="str">
        <f>VLOOKUP(A149,'data prom'!A:H,4,FALSE)</f>
        <v>Sidoarjo, 17-08-1972</v>
      </c>
      <c r="C149" s="42"/>
      <c r="D149" s="44"/>
      <c r="E149" s="44"/>
      <c r="F149" s="19"/>
      <c r="G149" s="19"/>
      <c r="H149" s="19"/>
      <c r="I149" s="19"/>
      <c r="J149" s="19"/>
      <c r="K149" s="19"/>
    </row>
    <row r="150" customFormat="1" ht="15" spans="1:11">
      <c r="A150" s="35">
        <f t="shared" si="5"/>
        <v>48</v>
      </c>
      <c r="B150" s="36" t="str">
        <f>VLOOKUP(A150,'data prom'!A:H,3,FALSE)</f>
        <v>Achirul Romadhon</v>
      </c>
      <c r="C150" s="36" t="str">
        <f>VLOOKUP(A150,'data prom'!A:H,8,FALSE)</f>
        <v>Pelaksana Muda I - B/2</v>
      </c>
      <c r="D150" s="37" t="str">
        <f>VLOOKUP(A150,'data prom'!A:H,5,FALSE)</f>
        <v>Staf Bagian Produksi Karang Pilang</v>
      </c>
      <c r="E150" s="37" t="str">
        <f>VLOOKUP(A150,'data prom'!A:H,6,FALSE)</f>
        <v>Staf Senior Bagian Produksi Karang Pilang</v>
      </c>
      <c r="F150" s="19"/>
      <c r="G150" s="19"/>
      <c r="H150" s="19"/>
      <c r="I150" s="19"/>
      <c r="J150" s="19"/>
      <c r="K150" s="19"/>
    </row>
    <row r="151" customFormat="1" ht="15" spans="1:11">
      <c r="A151" s="38">
        <f t="shared" si="5"/>
        <v>48</v>
      </c>
      <c r="B151" s="39" t="str">
        <f>VLOOKUP(A151,'data prom'!A:H,2,FALSE)</f>
        <v>1.05.01331</v>
      </c>
      <c r="C151" s="39"/>
      <c r="D151" s="40"/>
      <c r="E151" s="40"/>
      <c r="F151" s="19"/>
      <c r="G151" s="19"/>
      <c r="H151" s="19"/>
      <c r="I151" s="19"/>
      <c r="J151" s="19"/>
      <c r="K151" s="19"/>
    </row>
    <row r="152" customFormat="1" ht="15" spans="1:11">
      <c r="A152" s="41">
        <f t="shared" si="5"/>
        <v>48</v>
      </c>
      <c r="B152" s="42" t="str">
        <f>VLOOKUP(A152,'data prom'!A:H,4,FALSE)</f>
        <v>Surabaya, 19-11-1971</v>
      </c>
      <c r="C152" s="42"/>
      <c r="D152" s="44"/>
      <c r="E152" s="44"/>
      <c r="F152" s="19"/>
      <c r="G152" s="19"/>
      <c r="H152" s="19"/>
      <c r="I152" s="19"/>
      <c r="J152" s="19"/>
      <c r="K152" s="19"/>
    </row>
    <row r="153" customFormat="1" ht="15" spans="1:11">
      <c r="A153" s="35">
        <f t="shared" si="5"/>
        <v>49</v>
      </c>
      <c r="B153" s="36" t="str">
        <f>VLOOKUP(A153,'data prom'!A:H,3,FALSE)</f>
        <v>Akhmad Iriyanto</v>
      </c>
      <c r="C153" s="36" t="str">
        <f>VLOOKUP(A153,'data prom'!A:H,8,FALSE)</f>
        <v>Pelaksana I - B/4</v>
      </c>
      <c r="D153" s="37" t="str">
        <f>VLOOKUP(A153,'data prom'!A:H,5,FALSE)</f>
        <v>Staf Bagian Produksi Karang Pilang</v>
      </c>
      <c r="E153" s="37" t="str">
        <f>VLOOKUP(A153,'data prom'!A:H,6,FALSE)</f>
        <v>Staf Senior Bagian Produksi Karang Pilang</v>
      </c>
      <c r="F153" s="19"/>
      <c r="G153" s="19"/>
      <c r="H153" s="19"/>
      <c r="I153" s="19"/>
      <c r="J153" s="19"/>
      <c r="K153" s="19"/>
    </row>
    <row r="154" customFormat="1" ht="15" spans="1:11">
      <c r="A154" s="38">
        <f t="shared" si="5"/>
        <v>49</v>
      </c>
      <c r="B154" s="39" t="str">
        <f>VLOOKUP(A154,'data prom'!A:H,2,FALSE)</f>
        <v>1.06.01400</v>
      </c>
      <c r="C154" s="39"/>
      <c r="D154" s="40"/>
      <c r="E154" s="40"/>
      <c r="F154" s="19"/>
      <c r="G154" s="19"/>
      <c r="H154" s="19"/>
      <c r="I154" s="19"/>
      <c r="J154" s="19"/>
      <c r="K154" s="19"/>
    </row>
    <row r="155" customFormat="1" ht="15" spans="1:11">
      <c r="A155" s="41">
        <f t="shared" si="5"/>
        <v>49</v>
      </c>
      <c r="B155" s="42" t="str">
        <f>VLOOKUP(A155,'data prom'!A:H,4,FALSE)</f>
        <v>Surabaya, 19-06-1975</v>
      </c>
      <c r="C155" s="42"/>
      <c r="D155" s="44"/>
      <c r="E155" s="44"/>
      <c r="F155" s="19"/>
      <c r="G155" s="19"/>
      <c r="H155" s="19"/>
      <c r="I155" s="19"/>
      <c r="J155" s="19"/>
      <c r="K155" s="19"/>
    </row>
    <row r="156" customFormat="1" ht="15" spans="1:11">
      <c r="A156" s="35">
        <f t="shared" si="5"/>
        <v>50</v>
      </c>
      <c r="B156" s="36" t="str">
        <f>VLOOKUP(A156,'data prom'!A:H,3,FALSE)</f>
        <v>Jufri</v>
      </c>
      <c r="C156" s="36" t="str">
        <f>VLOOKUP(A156,'data prom'!A:H,8,FALSE)</f>
        <v>Pelaksana I - B/4</v>
      </c>
      <c r="D156" s="37" t="str">
        <f>VLOOKUP(A156,'data prom'!A:H,5,FALSE)</f>
        <v>Staf Bagian Produksi Karang Pilang</v>
      </c>
      <c r="E156" s="37" t="str">
        <f>VLOOKUP(A156,'data prom'!A:H,6,FALSE)</f>
        <v>Staf Senior Bagian Produksi Karang Pilang</v>
      </c>
      <c r="F156" s="19"/>
      <c r="G156" s="19"/>
      <c r="H156" s="19"/>
      <c r="I156" s="19"/>
      <c r="J156" s="19"/>
      <c r="K156" s="19"/>
    </row>
    <row r="157" customFormat="1" ht="15" spans="1:11">
      <c r="A157" s="38">
        <f t="shared" si="5"/>
        <v>50</v>
      </c>
      <c r="B157" s="39" t="str">
        <f>VLOOKUP(A157,'data prom'!A:H,2,FALSE)</f>
        <v>1.07.01476</v>
      </c>
      <c r="C157" s="39"/>
      <c r="D157" s="40"/>
      <c r="E157" s="40"/>
      <c r="F157" s="19"/>
      <c r="G157" s="19"/>
      <c r="H157" s="19"/>
      <c r="I157" s="19"/>
      <c r="J157" s="19"/>
      <c r="K157" s="19"/>
    </row>
    <row r="158" customFormat="1" ht="15" spans="1:11">
      <c r="A158" s="41">
        <f t="shared" si="5"/>
        <v>50</v>
      </c>
      <c r="B158" s="42" t="str">
        <f>VLOOKUP(A158,'data prom'!A:H,4,FALSE)</f>
        <v>Surabaya, 19-11-1977</v>
      </c>
      <c r="C158" s="42"/>
      <c r="D158" s="44"/>
      <c r="E158" s="44"/>
      <c r="F158" s="19"/>
      <c r="G158" s="19"/>
      <c r="H158" s="19"/>
      <c r="I158" s="19"/>
      <c r="J158" s="19"/>
      <c r="K158" s="19"/>
    </row>
    <row r="159" customFormat="1" ht="15" spans="1:11">
      <c r="A159" s="35">
        <f t="shared" si="5"/>
        <v>51</v>
      </c>
      <c r="B159" s="36" t="str">
        <f>VLOOKUP(A159,'data prom'!A:H,3,FALSE)</f>
        <v>Alfian Kusuma Permana</v>
      </c>
      <c r="C159" s="36" t="str">
        <f>VLOOKUP(A159,'data prom'!A:H,8,FALSE)</f>
        <v>Pelaksana I - B/4</v>
      </c>
      <c r="D159" s="37" t="str">
        <f>VLOOKUP(A159,'data prom'!A:H,5,FALSE)</f>
        <v>Staf Bagian Produksi Karang Pilang</v>
      </c>
      <c r="E159" s="37" t="str">
        <f>VLOOKUP(A159,'data prom'!A:H,6,FALSE)</f>
        <v>Staf Senior Bagian Produksi Karang Pilang</v>
      </c>
      <c r="F159" s="19"/>
      <c r="G159" s="19"/>
      <c r="H159" s="19"/>
      <c r="I159" s="19"/>
      <c r="J159" s="19"/>
      <c r="K159" s="19"/>
    </row>
    <row r="160" customFormat="1" ht="15" spans="1:11">
      <c r="A160" s="38">
        <f t="shared" si="5"/>
        <v>51</v>
      </c>
      <c r="B160" s="39" t="str">
        <f>VLOOKUP(A160,'data prom'!A:H,2,FALSE)</f>
        <v>1.09.01532</v>
      </c>
      <c r="C160" s="39"/>
      <c r="D160" s="40"/>
      <c r="E160" s="40"/>
      <c r="F160" s="19"/>
      <c r="G160" s="19"/>
      <c r="H160" s="19"/>
      <c r="I160" s="19"/>
      <c r="J160" s="19"/>
      <c r="K160" s="19"/>
    </row>
    <row r="161" customFormat="1" ht="15" spans="1:11">
      <c r="A161" s="41">
        <f t="shared" si="5"/>
        <v>51</v>
      </c>
      <c r="B161" s="42" t="str">
        <f>VLOOKUP(A161,'data prom'!A:H,4,FALSE)</f>
        <v>Banyuwangi, 11-07-1989</v>
      </c>
      <c r="C161" s="42"/>
      <c r="D161" s="44"/>
      <c r="E161" s="44"/>
      <c r="F161" s="19"/>
      <c r="G161" s="19"/>
      <c r="H161" s="19"/>
      <c r="I161" s="19"/>
      <c r="J161" s="19"/>
      <c r="K161" s="19"/>
    </row>
    <row r="162" customFormat="1" ht="15" spans="1:11">
      <c r="A162" s="35">
        <f t="shared" si="5"/>
        <v>52</v>
      </c>
      <c r="B162" s="36" t="str">
        <f>VLOOKUP(A162,'data prom'!A:H,3,FALSE)</f>
        <v>Garto Dwi Suyono</v>
      </c>
      <c r="C162" s="36" t="str">
        <f>VLOOKUP(A162,'data prom'!A:H,8,FALSE)</f>
        <v>Pelaksana I - B/4</v>
      </c>
      <c r="D162" s="37" t="str">
        <f>VLOOKUP(A162,'data prom'!A:H,5,FALSE)</f>
        <v>Staf Bagian Produksi Karang Pilang</v>
      </c>
      <c r="E162" s="37" t="str">
        <f>VLOOKUP(A162,'data prom'!A:H,6,FALSE)</f>
        <v>Staf Senior Bagian Produksi Karang Pilang</v>
      </c>
      <c r="F162" s="19"/>
      <c r="G162" s="19"/>
      <c r="H162" s="19"/>
      <c r="I162" s="19"/>
      <c r="J162" s="19"/>
      <c r="K162" s="19"/>
    </row>
    <row r="163" customFormat="1" ht="15" spans="1:11">
      <c r="A163" s="38">
        <f t="shared" si="5"/>
        <v>52</v>
      </c>
      <c r="B163" s="39" t="str">
        <f>VLOOKUP(A163,'data prom'!A:H,2,FALSE)</f>
        <v>1.09.01555</v>
      </c>
      <c r="C163" s="39"/>
      <c r="D163" s="40"/>
      <c r="E163" s="40"/>
      <c r="F163" s="19"/>
      <c r="G163" s="19"/>
      <c r="H163" s="19"/>
      <c r="I163" s="19"/>
      <c r="J163" s="19"/>
      <c r="K163" s="19"/>
    </row>
    <row r="164" customFormat="1" ht="15" spans="1:11">
      <c r="A164" s="41">
        <f t="shared" si="5"/>
        <v>52</v>
      </c>
      <c r="B164" s="42" t="str">
        <f>VLOOKUP(A164,'data prom'!A:H,4,FALSE)</f>
        <v>Sidoarjo, 31-12-1987</v>
      </c>
      <c r="C164" s="42"/>
      <c r="D164" s="44"/>
      <c r="E164" s="44"/>
      <c r="F164" s="19"/>
      <c r="G164" s="19"/>
      <c r="H164" s="19"/>
      <c r="I164" s="19"/>
      <c r="J164" s="19"/>
      <c r="K164" s="19"/>
    </row>
    <row r="165" customFormat="1" ht="15" spans="1:11">
      <c r="A165" s="35">
        <f t="shared" si="5"/>
        <v>53</v>
      </c>
      <c r="B165" s="36" t="str">
        <f>VLOOKUP(A165,'data prom'!A:H,3,FALSE)</f>
        <v>Bayu Satria Pratama</v>
      </c>
      <c r="C165" s="36" t="str">
        <f>VLOOKUP(A165,'data prom'!A:H,8,FALSE)</f>
        <v>Pelaksana I - B/4</v>
      </c>
      <c r="D165" s="37" t="str">
        <f>VLOOKUP(A165,'data prom'!A:H,5,FALSE)</f>
        <v>Staf Bagian Produksi Karang Pilang</v>
      </c>
      <c r="E165" s="37" t="str">
        <f>VLOOKUP(A165,'data prom'!A:H,6,FALSE)</f>
        <v>Staf Senior Bagian Produksi Karang Pilang</v>
      </c>
      <c r="F165" s="19"/>
      <c r="G165" s="19"/>
      <c r="H165" s="19"/>
      <c r="I165" s="19"/>
      <c r="J165" s="19"/>
      <c r="K165" s="19"/>
    </row>
    <row r="166" customFormat="1" ht="15" spans="1:11">
      <c r="A166" s="38">
        <f t="shared" si="5"/>
        <v>53</v>
      </c>
      <c r="B166" s="39" t="str">
        <f>VLOOKUP(A166,'data prom'!A:H,2,FALSE)</f>
        <v>1.09.01573</v>
      </c>
      <c r="C166" s="39"/>
      <c r="D166" s="40"/>
      <c r="E166" s="40"/>
      <c r="F166" s="19"/>
      <c r="G166" s="19"/>
      <c r="H166" s="19"/>
      <c r="I166" s="19"/>
      <c r="J166" s="19"/>
      <c r="K166" s="19"/>
    </row>
    <row r="167" customFormat="1" ht="15" spans="1:11">
      <c r="A167" s="41">
        <f t="shared" si="5"/>
        <v>53</v>
      </c>
      <c r="B167" s="42" t="str">
        <f>VLOOKUP(A167,'data prom'!A:H,4,FALSE)</f>
        <v>Probolinggo, 23-06-1988</v>
      </c>
      <c r="C167" s="42"/>
      <c r="D167" s="44"/>
      <c r="E167" s="44"/>
      <c r="F167" s="19"/>
      <c r="G167" s="19"/>
      <c r="H167" s="19"/>
      <c r="I167" s="19"/>
      <c r="J167" s="19"/>
      <c r="K167" s="19"/>
    </row>
    <row r="168" customFormat="1" ht="15" spans="1:11">
      <c r="A168" s="35">
        <f t="shared" si="5"/>
        <v>54</v>
      </c>
      <c r="B168" s="36" t="str">
        <f>VLOOKUP(A168,'data prom'!A:H,3,FALSE)</f>
        <v>Mochammad Eggie Aldrian Frans E.</v>
      </c>
      <c r="C168" s="36" t="str">
        <f>VLOOKUP(A168,'data prom'!A:H,8,FALSE)</f>
        <v>Pelaksana Muda I - B/2</v>
      </c>
      <c r="D168" s="37" t="str">
        <f>VLOOKUP(A168,'data prom'!A:H,5,FALSE)</f>
        <v>Staf Bagian Produksi Karang Pilang</v>
      </c>
      <c r="E168" s="37" t="str">
        <f>VLOOKUP(A168,'data prom'!A:H,6,FALSE)</f>
        <v>Staf Senior Bagian Produksi Karang Pilang</v>
      </c>
      <c r="F168" s="19"/>
      <c r="G168" s="19"/>
      <c r="H168" s="19"/>
      <c r="I168" s="19"/>
      <c r="J168" s="19"/>
      <c r="K168" s="19"/>
    </row>
    <row r="169" customFormat="1" ht="15" spans="1:11">
      <c r="A169" s="38">
        <f t="shared" si="5"/>
        <v>54</v>
      </c>
      <c r="B169" s="39" t="str">
        <f>VLOOKUP(A169,'data prom'!A:H,2,FALSE)</f>
        <v>1.17.01792</v>
      </c>
      <c r="C169" s="39"/>
      <c r="D169" s="40"/>
      <c r="E169" s="40"/>
      <c r="F169" s="19"/>
      <c r="G169" s="19"/>
      <c r="H169" s="19"/>
      <c r="I169" s="19"/>
      <c r="J169" s="19"/>
      <c r="K169" s="19"/>
    </row>
    <row r="170" customFormat="1" ht="15" spans="1:11">
      <c r="A170" s="41">
        <f t="shared" si="5"/>
        <v>54</v>
      </c>
      <c r="B170" s="42" t="str">
        <f>VLOOKUP(A170,'data prom'!A:H,4,FALSE)</f>
        <v>Surabaya, 24-11-1993</v>
      </c>
      <c r="C170" s="42"/>
      <c r="D170" s="44"/>
      <c r="E170" s="44"/>
      <c r="F170" s="19"/>
      <c r="G170" s="19"/>
      <c r="H170" s="19"/>
      <c r="I170" s="19"/>
      <c r="J170" s="19"/>
      <c r="K170" s="19"/>
    </row>
    <row r="171" customFormat="1" ht="15" spans="1:11">
      <c r="A171" s="35">
        <f t="shared" si="5"/>
        <v>55</v>
      </c>
      <c r="B171" s="36" t="str">
        <f>VLOOKUP(A171,'data prom'!A:H,3,FALSE)</f>
        <v>Muhamad Febri Afriyanto</v>
      </c>
      <c r="C171" s="36" t="str">
        <f>VLOOKUP(A171,'data prom'!A:H,8,FALSE)</f>
        <v>Pelaksana Muda I - B/2</v>
      </c>
      <c r="D171" s="37" t="str">
        <f>VLOOKUP(A171,'data prom'!A:H,5,FALSE)</f>
        <v>Staf Bagian Produksi Karang Pilang</v>
      </c>
      <c r="E171" s="37" t="str">
        <f>VLOOKUP(A171,'data prom'!A:H,6,FALSE)</f>
        <v>Staf Senior Bagian Produksi Karang Pilang</v>
      </c>
      <c r="F171" s="19"/>
      <c r="G171" s="19"/>
      <c r="H171" s="19"/>
      <c r="I171" s="19"/>
      <c r="J171" s="19"/>
      <c r="K171" s="19"/>
    </row>
    <row r="172" customFormat="1" ht="15" spans="1:11">
      <c r="A172" s="38">
        <f t="shared" si="5"/>
        <v>55</v>
      </c>
      <c r="B172" s="39" t="str">
        <f>VLOOKUP(A172,'data prom'!A:H,2,FALSE)</f>
        <v>1.17.01799</v>
      </c>
      <c r="C172" s="39"/>
      <c r="D172" s="40"/>
      <c r="E172" s="40"/>
      <c r="F172" s="19"/>
      <c r="G172" s="19"/>
      <c r="H172" s="19"/>
      <c r="I172" s="19"/>
      <c r="J172" s="19"/>
      <c r="K172" s="19"/>
    </row>
    <row r="173" customFormat="1" ht="15" spans="1:11">
      <c r="A173" s="41">
        <f t="shared" si="5"/>
        <v>55</v>
      </c>
      <c r="B173" s="42" t="str">
        <f>VLOOKUP(A173,'data prom'!A:H,4,FALSE)</f>
        <v>Temanggung, 22-02-1992</v>
      </c>
      <c r="C173" s="42"/>
      <c r="D173" s="44"/>
      <c r="E173" s="44"/>
      <c r="F173" s="19"/>
      <c r="G173" s="19"/>
      <c r="H173" s="19"/>
      <c r="I173" s="19"/>
      <c r="J173" s="19"/>
      <c r="K173" s="19"/>
    </row>
    <row r="174" customFormat="1" ht="15" spans="1:11">
      <c r="A174" s="35">
        <f t="shared" si="5"/>
        <v>56</v>
      </c>
      <c r="B174" s="36" t="str">
        <f>VLOOKUP(A174,'data prom'!A:H,3,FALSE)</f>
        <v>Ifan Machfud</v>
      </c>
      <c r="C174" s="36" t="str">
        <f>VLOOKUP(A174,'data prom'!A:H,8,FALSE)</f>
        <v>Staf Muda - C/1</v>
      </c>
      <c r="D174" s="37" t="str">
        <f>VLOOKUP(A174,'data prom'!A:H,5,FALSE)</f>
        <v>Staf Bagian Produksi Karang Pilang</v>
      </c>
      <c r="E174" s="37" t="str">
        <f>VLOOKUP(A174,'data prom'!A:H,6,FALSE)</f>
        <v>Staf Senior Bagian Produksi Karang Pilang</v>
      </c>
      <c r="F174" s="19"/>
      <c r="G174" s="19"/>
      <c r="H174" s="19"/>
      <c r="I174" s="19"/>
      <c r="J174" s="19"/>
      <c r="K174" s="19"/>
    </row>
    <row r="175" customFormat="1" ht="15" spans="1:11">
      <c r="A175" s="38">
        <f t="shared" si="5"/>
        <v>56</v>
      </c>
      <c r="B175" s="39" t="str">
        <f>VLOOKUP(A175,'data prom'!A:H,2,FALSE)</f>
        <v>1.90.00752</v>
      </c>
      <c r="C175" s="39"/>
      <c r="D175" s="40"/>
      <c r="E175" s="40"/>
      <c r="F175" s="19"/>
      <c r="G175" s="19"/>
      <c r="H175" s="19"/>
      <c r="I175" s="19"/>
      <c r="J175" s="19"/>
      <c r="K175" s="19"/>
    </row>
    <row r="176" customFormat="1" ht="15" spans="1:11">
      <c r="A176" s="41">
        <f t="shared" si="5"/>
        <v>56</v>
      </c>
      <c r="B176" s="42" t="str">
        <f>VLOOKUP(A176,'data prom'!A:H,4,FALSE)</f>
        <v>Sidoarjo, 21-06-1969</v>
      </c>
      <c r="C176" s="42"/>
      <c r="D176" s="44"/>
      <c r="E176" s="44"/>
      <c r="F176" s="19"/>
      <c r="G176" s="19"/>
      <c r="H176" s="19"/>
      <c r="I176" s="19"/>
      <c r="J176" s="19"/>
      <c r="K176" s="19"/>
    </row>
    <row r="177" customFormat="1" ht="15" spans="1:11">
      <c r="A177" s="35">
        <f t="shared" si="5"/>
        <v>57</v>
      </c>
      <c r="B177" s="36" t="str">
        <f>VLOOKUP(A177,'data prom'!A:H,3,FALSE)</f>
        <v>Dedy Koeswanto</v>
      </c>
      <c r="C177" s="36" t="str">
        <f>VLOOKUP(A177,'data prom'!A:H,8,FALSE)</f>
        <v>Pelaksana I - B/4</v>
      </c>
      <c r="D177" s="37" t="str">
        <f>VLOOKUP(A177,'data prom'!A:H,5,FALSE)</f>
        <v>Staf Bagian Produksi Karang Pilang</v>
      </c>
      <c r="E177" s="37" t="str">
        <f>VLOOKUP(A177,'data prom'!A:H,6,FALSE)</f>
        <v>Staf Senior Bagian Produksi Karang Pilang</v>
      </c>
      <c r="F177" s="19"/>
      <c r="G177" s="19"/>
      <c r="H177" s="19"/>
      <c r="I177" s="19"/>
      <c r="J177" s="19"/>
      <c r="K177" s="19"/>
    </row>
    <row r="178" customFormat="1" ht="15" spans="1:11">
      <c r="A178" s="38">
        <f t="shared" si="5"/>
        <v>57</v>
      </c>
      <c r="B178" s="39" t="str">
        <f>VLOOKUP(A178,'data prom'!A:H,2,FALSE)</f>
        <v>1.96.01036</v>
      </c>
      <c r="C178" s="39"/>
      <c r="D178" s="40"/>
      <c r="E178" s="40"/>
      <c r="F178" s="19"/>
      <c r="G178" s="19"/>
      <c r="H178" s="19"/>
      <c r="I178" s="19"/>
      <c r="J178" s="19"/>
      <c r="K178" s="19"/>
    </row>
    <row r="179" customFormat="1" ht="15" spans="1:11">
      <c r="A179" s="41">
        <f t="shared" si="5"/>
        <v>57</v>
      </c>
      <c r="B179" s="42" t="str">
        <f>VLOOKUP(A179,'data prom'!A:H,4,FALSE)</f>
        <v>Surabaya, 24-06-1970</v>
      </c>
      <c r="C179" s="42"/>
      <c r="D179" s="44"/>
      <c r="E179" s="44"/>
      <c r="F179" s="19"/>
      <c r="G179" s="19"/>
      <c r="H179" s="19"/>
      <c r="I179" s="19"/>
      <c r="J179" s="19"/>
      <c r="K179" s="19"/>
    </row>
    <row r="180" customFormat="1" ht="15" spans="1:11">
      <c r="A180" s="35">
        <f t="shared" si="5"/>
        <v>58</v>
      </c>
      <c r="B180" s="36" t="str">
        <f>VLOOKUP(A180,'data prom'!A:H,3,FALSE)</f>
        <v>Irjik Abdullah</v>
      </c>
      <c r="C180" s="36" t="str">
        <f>VLOOKUP(A180,'data prom'!A:H,8,FALSE)</f>
        <v>Pelaksana Muda I - B/2</v>
      </c>
      <c r="D180" s="37" t="str">
        <f>VLOOKUP(A180,'data prom'!A:H,5,FALSE)</f>
        <v>Staf Bagian Produksi Karang Pilang</v>
      </c>
      <c r="E180" s="37" t="str">
        <f>VLOOKUP(A180,'data prom'!A:H,6,FALSE)</f>
        <v>Staf Senior Bagian Produksi Karang Pilang</v>
      </c>
      <c r="F180" s="19"/>
      <c r="G180" s="19"/>
      <c r="H180" s="19"/>
      <c r="I180" s="19"/>
      <c r="J180" s="19"/>
      <c r="K180" s="19"/>
    </row>
    <row r="181" customFormat="1" ht="15" spans="1:11">
      <c r="A181" s="38">
        <f t="shared" si="5"/>
        <v>58</v>
      </c>
      <c r="B181" s="39" t="str">
        <f>VLOOKUP(A181,'data prom'!A:H,2,FALSE)</f>
        <v>1.97.01169</v>
      </c>
      <c r="C181" s="39"/>
      <c r="D181" s="40"/>
      <c r="E181" s="40"/>
      <c r="F181" s="19"/>
      <c r="G181" s="19"/>
      <c r="H181" s="19"/>
      <c r="I181" s="19"/>
      <c r="J181" s="19"/>
      <c r="K181" s="19"/>
    </row>
    <row r="182" customFormat="1" ht="15" spans="1:11">
      <c r="A182" s="41">
        <f t="shared" si="5"/>
        <v>58</v>
      </c>
      <c r="B182" s="42" t="str">
        <f>VLOOKUP(A182,'data prom'!A:H,4,FALSE)</f>
        <v>Sidoarjo, 05-05-1972</v>
      </c>
      <c r="C182" s="42"/>
      <c r="D182" s="44"/>
      <c r="E182" s="44"/>
      <c r="F182" s="19"/>
      <c r="G182" s="19"/>
      <c r="H182" s="19"/>
      <c r="I182" s="19"/>
      <c r="J182" s="19"/>
      <c r="K182" s="19"/>
    </row>
    <row r="183" customFormat="1" ht="15" spans="1:11">
      <c r="A183" s="35">
        <f t="shared" ref="A183:A209" si="6">A180+1</f>
        <v>59</v>
      </c>
      <c r="B183" s="36" t="str">
        <f>VLOOKUP(A183,'data prom'!A:H,3,FALSE)</f>
        <v>Agung Wijaya</v>
      </c>
      <c r="C183" s="36" t="str">
        <f>VLOOKUP(A183,'data prom'!A:H,8,FALSE)</f>
        <v>Pelaksana I - B/4</v>
      </c>
      <c r="D183" s="37" t="str">
        <f>VLOOKUP(A183,'data prom'!A:H,5,FALSE)</f>
        <v>Staf Bagian Produksi Karang Pilang</v>
      </c>
      <c r="E183" s="37" t="str">
        <f>VLOOKUP(A183,'data prom'!A:H,6,FALSE)</f>
        <v>Staf Senior Bagian Produksi Karang Pilang</v>
      </c>
      <c r="F183" s="19"/>
      <c r="G183" s="19"/>
      <c r="H183" s="19"/>
      <c r="I183" s="19"/>
      <c r="J183" s="19"/>
      <c r="K183" s="19"/>
    </row>
    <row r="184" customFormat="1" ht="15" spans="1:11">
      <c r="A184" s="38">
        <f t="shared" si="6"/>
        <v>59</v>
      </c>
      <c r="B184" s="39" t="str">
        <f>VLOOKUP(A184,'data prom'!A:H,2,FALSE)</f>
        <v>1.98.01252</v>
      </c>
      <c r="C184" s="39"/>
      <c r="D184" s="40"/>
      <c r="E184" s="40"/>
      <c r="F184" s="19"/>
      <c r="G184" s="19"/>
      <c r="H184" s="19"/>
      <c r="I184" s="19"/>
      <c r="J184" s="19"/>
      <c r="K184" s="19"/>
    </row>
    <row r="185" customFormat="1" ht="15" spans="1:11">
      <c r="A185" s="41">
        <f t="shared" si="6"/>
        <v>59</v>
      </c>
      <c r="B185" s="42" t="str">
        <f>VLOOKUP(A185,'data prom'!A:H,4,FALSE)</f>
        <v>Surabaya, 09-04-1971</v>
      </c>
      <c r="C185" s="42"/>
      <c r="D185" s="44"/>
      <c r="E185" s="44"/>
      <c r="F185" s="19"/>
      <c r="G185" s="19"/>
      <c r="H185" s="19"/>
      <c r="I185" s="19"/>
      <c r="J185" s="19"/>
      <c r="K185" s="19"/>
    </row>
    <row r="186" customFormat="1" ht="15" spans="1:11">
      <c r="A186" s="35">
        <f t="shared" si="6"/>
        <v>60</v>
      </c>
      <c r="B186" s="36" t="str">
        <f>VLOOKUP(A186,'data prom'!A:H,3,FALSE)</f>
        <v>Mujiyanto</v>
      </c>
      <c r="C186" s="36" t="str">
        <f>VLOOKUP(A186,'data prom'!A:H,8,FALSE)</f>
        <v>Pelaksana - B/3</v>
      </c>
      <c r="D186" s="37" t="str">
        <f>VLOOKUP(A186,'data prom'!A:H,5,FALSE)</f>
        <v>Staf Bagian Produksi Karang Pilang</v>
      </c>
      <c r="E186" s="37" t="str">
        <f>VLOOKUP(A186,'data prom'!A:H,6,FALSE)</f>
        <v>Staf Senior Bagian Produksi Karang Pilang</v>
      </c>
      <c r="F186" s="19"/>
      <c r="G186" s="19"/>
      <c r="H186" s="19"/>
      <c r="I186" s="19"/>
      <c r="J186" s="19"/>
      <c r="K186" s="19"/>
    </row>
    <row r="187" customFormat="1" ht="15" spans="1:11">
      <c r="A187" s="38">
        <f t="shared" si="6"/>
        <v>60</v>
      </c>
      <c r="B187" s="39" t="str">
        <f>VLOOKUP(A187,'data prom'!A:H,2,FALSE)</f>
        <v>1.98.01267</v>
      </c>
      <c r="C187" s="39"/>
      <c r="D187" s="40"/>
      <c r="E187" s="40"/>
      <c r="F187" s="19"/>
      <c r="G187" s="19"/>
      <c r="H187" s="19"/>
      <c r="I187" s="19"/>
      <c r="J187" s="19"/>
      <c r="K187" s="19"/>
    </row>
    <row r="188" customFormat="1" ht="15" spans="1:11">
      <c r="A188" s="41">
        <f t="shared" si="6"/>
        <v>60</v>
      </c>
      <c r="B188" s="42" t="str">
        <f>VLOOKUP(A188,'data prom'!A:H,4,FALSE)</f>
        <v>Nganjuk, 06-04-1969</v>
      </c>
      <c r="C188" s="42"/>
      <c r="D188" s="44"/>
      <c r="E188" s="44"/>
      <c r="F188" s="19"/>
      <c r="G188" s="19"/>
      <c r="H188" s="19"/>
      <c r="I188" s="19"/>
      <c r="J188" s="19"/>
      <c r="K188" s="19"/>
    </row>
    <row r="189" customFormat="1" ht="15" spans="1:11">
      <c r="A189" s="35">
        <f t="shared" si="6"/>
        <v>61</v>
      </c>
      <c r="B189" s="36" t="str">
        <f>VLOOKUP(A189,'data prom'!A:H,3,FALSE)</f>
        <v>Sutadji</v>
      </c>
      <c r="C189" s="36" t="str">
        <f>VLOOKUP(A189,'data prom'!A:H,8,FALSE)</f>
        <v>Pelaksana - B/3</v>
      </c>
      <c r="D189" s="37" t="str">
        <f>VLOOKUP(A189,'data prom'!A:H,5,FALSE)</f>
        <v>Staf Bagian Produksi Karang Pilang</v>
      </c>
      <c r="E189" s="37" t="str">
        <f>VLOOKUP(A189,'data prom'!A:H,6,FALSE)</f>
        <v>Staf Senior Bagian Produksi Karang Pilang</v>
      </c>
      <c r="F189" s="19"/>
      <c r="G189" s="19"/>
      <c r="H189" s="19"/>
      <c r="I189" s="19"/>
      <c r="J189" s="19"/>
      <c r="K189" s="19"/>
    </row>
    <row r="190" customFormat="1" ht="15" spans="1:11">
      <c r="A190" s="38">
        <f t="shared" si="6"/>
        <v>61</v>
      </c>
      <c r="B190" s="39" t="str">
        <f>VLOOKUP(A190,'data prom'!A:H,2,FALSE)</f>
        <v>1.98.01270</v>
      </c>
      <c r="C190" s="39"/>
      <c r="D190" s="40"/>
      <c r="E190" s="40"/>
      <c r="F190" s="19"/>
      <c r="G190" s="19"/>
      <c r="H190" s="19"/>
      <c r="I190" s="19"/>
      <c r="J190" s="19"/>
      <c r="K190" s="19"/>
    </row>
    <row r="191" customFormat="1" ht="15" spans="1:11">
      <c r="A191" s="41">
        <f t="shared" si="6"/>
        <v>61</v>
      </c>
      <c r="B191" s="42" t="str">
        <f>VLOOKUP(A191,'data prom'!A:H,4,FALSE)</f>
        <v>Surabaya, 14-07-1972</v>
      </c>
      <c r="C191" s="42"/>
      <c r="D191" s="44"/>
      <c r="E191" s="44"/>
      <c r="F191" s="19"/>
      <c r="G191" s="19"/>
      <c r="H191" s="19"/>
      <c r="I191" s="19"/>
      <c r="J191" s="19"/>
      <c r="K191" s="19"/>
    </row>
    <row r="192" customFormat="1" ht="15" spans="1:11">
      <c r="A192" s="35">
        <f t="shared" si="6"/>
        <v>62</v>
      </c>
      <c r="B192" s="36" t="str">
        <f>VLOOKUP(A192,'data prom'!A:H,3,FALSE)</f>
        <v>Edy Irawan</v>
      </c>
      <c r="C192" s="36" t="str">
        <f>VLOOKUP(A192,'data prom'!A:H,8,FALSE)</f>
        <v>Pelaksana I - B/4</v>
      </c>
      <c r="D192" s="37" t="str">
        <f>VLOOKUP(A192,'data prom'!A:H,5,FALSE)</f>
        <v>Staf Bagian Produksi Ngagel</v>
      </c>
      <c r="E192" s="37" t="str">
        <f>VLOOKUP(A192,'data prom'!A:H,6,FALSE)</f>
        <v>Staf Senior Bagian Produksi Ngagel</v>
      </c>
      <c r="F192" s="19"/>
      <c r="G192" s="19"/>
      <c r="H192" s="19"/>
      <c r="I192" s="19"/>
      <c r="J192" s="19"/>
      <c r="K192" s="19"/>
    </row>
    <row r="193" customFormat="1" ht="15" spans="1:11">
      <c r="A193" s="38">
        <f t="shared" si="6"/>
        <v>62</v>
      </c>
      <c r="B193" s="39" t="str">
        <f>VLOOKUP(A193,'data prom'!A:H,2,FALSE)</f>
        <v>1.05.01279</v>
      </c>
      <c r="C193" s="39"/>
      <c r="D193" s="40"/>
      <c r="E193" s="40"/>
      <c r="F193" s="19"/>
      <c r="G193" s="19"/>
      <c r="H193" s="19"/>
      <c r="I193" s="19"/>
      <c r="J193" s="19"/>
      <c r="K193" s="19"/>
    </row>
    <row r="194" customFormat="1" ht="15" spans="1:11">
      <c r="A194" s="41">
        <f t="shared" si="6"/>
        <v>62</v>
      </c>
      <c r="B194" s="42" t="str">
        <f>VLOOKUP(A194,'data prom'!A:H,4,FALSE)</f>
        <v>Surabaya, 03-04-1972</v>
      </c>
      <c r="C194" s="42"/>
      <c r="D194" s="44"/>
      <c r="E194" s="44"/>
      <c r="F194" s="19"/>
      <c r="G194" s="19"/>
      <c r="H194" s="19"/>
      <c r="I194" s="19"/>
      <c r="J194" s="19"/>
      <c r="K194" s="19"/>
    </row>
    <row r="195" customFormat="1" ht="15" spans="1:11">
      <c r="A195" s="35">
        <f t="shared" si="6"/>
        <v>63</v>
      </c>
      <c r="B195" s="36" t="str">
        <f>VLOOKUP(A195,'data prom'!A:H,3,FALSE)</f>
        <v>Samsul Mugi Mulyono</v>
      </c>
      <c r="C195" s="36" t="str">
        <f>VLOOKUP(A195,'data prom'!A:H,8,FALSE)</f>
        <v>Pelaksana Muda I - B/2</v>
      </c>
      <c r="D195" s="37" t="str">
        <f>VLOOKUP(A195,'data prom'!A:H,5,FALSE)</f>
        <v>Staf Bagian Produksi Ngagel</v>
      </c>
      <c r="E195" s="37" t="str">
        <f>VLOOKUP(A195,'data prom'!A:H,6,FALSE)</f>
        <v>Staf Senior Bagian Produksi Ngagel</v>
      </c>
      <c r="F195" s="19"/>
      <c r="G195" s="19"/>
      <c r="H195" s="19"/>
      <c r="I195" s="19"/>
      <c r="J195" s="19"/>
      <c r="K195" s="19"/>
    </row>
    <row r="196" customFormat="1" ht="15" spans="1:11">
      <c r="A196" s="38">
        <f t="shared" si="6"/>
        <v>63</v>
      </c>
      <c r="B196" s="39" t="str">
        <f>VLOOKUP(A196,'data prom'!A:H,2,FALSE)</f>
        <v>1.05.01326</v>
      </c>
      <c r="C196" s="39"/>
      <c r="D196" s="40"/>
      <c r="E196" s="40"/>
      <c r="F196" s="19"/>
      <c r="G196" s="19"/>
      <c r="H196" s="19"/>
      <c r="I196" s="19"/>
      <c r="J196" s="19"/>
      <c r="K196" s="19"/>
    </row>
    <row r="197" customFormat="1" ht="15" spans="1:11">
      <c r="A197" s="41">
        <f t="shared" si="6"/>
        <v>63</v>
      </c>
      <c r="B197" s="42" t="str">
        <f>VLOOKUP(A197,'data prom'!A:H,4,FALSE)</f>
        <v>Surabaya, 13-02-1971</v>
      </c>
      <c r="C197" s="42"/>
      <c r="D197" s="44"/>
      <c r="E197" s="44"/>
      <c r="F197" s="19"/>
      <c r="G197" s="19"/>
      <c r="H197" s="19"/>
      <c r="I197" s="19"/>
      <c r="J197" s="19"/>
      <c r="K197" s="19"/>
    </row>
    <row r="198" customFormat="1" ht="15" spans="1:11">
      <c r="A198" s="35">
        <f t="shared" ref="A198:A203" si="7">A195+1</f>
        <v>64</v>
      </c>
      <c r="B198" s="36" t="str">
        <f>VLOOKUP(A198,'data prom'!A:H,3,FALSE)</f>
        <v>Feri Gunawan</v>
      </c>
      <c r="C198" s="36" t="str">
        <f>VLOOKUP(A198,'data prom'!A:H,8,FALSE)</f>
        <v>Pelaksana I - B/4</v>
      </c>
      <c r="D198" s="37" t="str">
        <f>VLOOKUP(A198,'data prom'!A:H,5,FALSE)</f>
        <v>Staf Bagian Produksi Ngagel</v>
      </c>
      <c r="E198" s="37" t="str">
        <f>VLOOKUP(A198,'data prom'!A:H,6,FALSE)</f>
        <v>Staf Senior Bagian Produksi Ngagel</v>
      </c>
      <c r="F198" s="19"/>
      <c r="G198" s="19"/>
      <c r="H198" s="19"/>
      <c r="I198" s="19"/>
      <c r="J198" s="19"/>
      <c r="K198" s="19"/>
    </row>
    <row r="199" customFormat="1" ht="15" spans="1:11">
      <c r="A199" s="38">
        <f t="shared" si="7"/>
        <v>64</v>
      </c>
      <c r="B199" s="39" t="str">
        <f>VLOOKUP(A199,'data prom'!A:H,2,FALSE)</f>
        <v>1.07.01470</v>
      </c>
      <c r="C199" s="39"/>
      <c r="D199" s="40"/>
      <c r="E199" s="40"/>
      <c r="F199" s="19"/>
      <c r="G199" s="19"/>
      <c r="H199" s="19"/>
      <c r="I199" s="19"/>
      <c r="J199" s="19"/>
      <c r="K199" s="19"/>
    </row>
    <row r="200" customFormat="1" ht="15" spans="1:11">
      <c r="A200" s="41">
        <f t="shared" si="7"/>
        <v>64</v>
      </c>
      <c r="B200" s="42" t="str">
        <f>VLOOKUP(A200,'data prom'!A:H,4,FALSE)</f>
        <v>Surabaya, 24-02-1978</v>
      </c>
      <c r="C200" s="42"/>
      <c r="D200" s="44"/>
      <c r="E200" s="44"/>
      <c r="F200" s="19"/>
      <c r="G200" s="19"/>
      <c r="H200" s="19"/>
      <c r="I200" s="19"/>
      <c r="J200" s="19"/>
      <c r="K200" s="19"/>
    </row>
    <row r="201" customFormat="1" ht="15" spans="1:11">
      <c r="A201" s="35">
        <f t="shared" si="7"/>
        <v>65</v>
      </c>
      <c r="B201" s="36" t="str">
        <f>VLOOKUP(A201,'data prom'!A:H,3,FALSE)</f>
        <v>Syafiudin Maulidi</v>
      </c>
      <c r="C201" s="36" t="str">
        <f>VLOOKUP(A201,'data prom'!A:H,8,FALSE)</f>
        <v>Pelaksana - B/3</v>
      </c>
      <c r="D201" s="37" t="str">
        <f>VLOOKUP(A201,'data prom'!A:H,5,FALSE)</f>
        <v>Staf Bagian Produksi Ngagel</v>
      </c>
      <c r="E201" s="37" t="str">
        <f>VLOOKUP(A201,'data prom'!A:H,6,FALSE)</f>
        <v>Staf Senior Bagian Produksi Ngagel</v>
      </c>
      <c r="F201" s="19"/>
      <c r="G201" s="19"/>
      <c r="H201" s="19"/>
      <c r="I201" s="19"/>
      <c r="J201" s="19"/>
      <c r="K201" s="19"/>
    </row>
    <row r="202" customFormat="1" ht="15" spans="1:11">
      <c r="A202" s="38">
        <f t="shared" si="7"/>
        <v>65</v>
      </c>
      <c r="B202" s="39" t="str">
        <f>VLOOKUP(A202,'data prom'!A:H,2,FALSE)</f>
        <v>1.11.01602</v>
      </c>
      <c r="C202" s="39"/>
      <c r="D202" s="40"/>
      <c r="E202" s="40"/>
      <c r="F202" s="19"/>
      <c r="G202" s="19"/>
      <c r="H202" s="19"/>
      <c r="I202" s="19"/>
      <c r="J202" s="19"/>
      <c r="K202" s="19"/>
    </row>
    <row r="203" customFormat="1" ht="15" spans="1:11">
      <c r="A203" s="41">
        <f t="shared" si="7"/>
        <v>65</v>
      </c>
      <c r="B203" s="42" t="str">
        <f>VLOOKUP(A203,'data prom'!A:H,4,FALSE)</f>
        <v>Surabaya, 19-02-1979</v>
      </c>
      <c r="C203" s="42"/>
      <c r="D203" s="44"/>
      <c r="E203" s="44"/>
      <c r="F203" s="19"/>
      <c r="G203" s="19"/>
      <c r="H203" s="19"/>
      <c r="I203" s="19"/>
      <c r="J203" s="19"/>
      <c r="K203" s="19"/>
    </row>
    <row r="204" customFormat="1" ht="15" spans="1:11">
      <c r="A204" s="35">
        <f t="shared" ref="A204:A233" si="8">A201+1</f>
        <v>66</v>
      </c>
      <c r="B204" s="36" t="str">
        <f>VLOOKUP(A204,'data prom'!A:H,3,FALSE)</f>
        <v>Achmad Achyar</v>
      </c>
      <c r="C204" s="36" t="str">
        <f>VLOOKUP(A204,'data prom'!A:H,8,FALSE)</f>
        <v>Pelaksana Muda I - B/2</v>
      </c>
      <c r="D204" s="37" t="str">
        <f>VLOOKUP(A204,'data prom'!A:H,5,FALSE)</f>
        <v>Staf Bagian Produksi Ngagel</v>
      </c>
      <c r="E204" s="37" t="str">
        <f>VLOOKUP(A204,'data prom'!A:H,6,FALSE)</f>
        <v>Staf Senior Bagian Produksi Ngagel</v>
      </c>
      <c r="F204" s="19"/>
      <c r="G204" s="19"/>
      <c r="H204" s="19"/>
      <c r="I204" s="19"/>
      <c r="J204" s="19"/>
      <c r="K204" s="19"/>
    </row>
    <row r="205" customFormat="1" ht="15" spans="1:11">
      <c r="A205" s="38">
        <f t="shared" si="8"/>
        <v>66</v>
      </c>
      <c r="B205" s="39" t="str">
        <f>VLOOKUP(A205,'data prom'!A:H,2,FALSE)</f>
        <v>1.17.01694</v>
      </c>
      <c r="C205" s="39"/>
      <c r="D205" s="40"/>
      <c r="E205" s="40"/>
      <c r="F205" s="19"/>
      <c r="G205" s="19"/>
      <c r="H205" s="19"/>
      <c r="I205" s="19"/>
      <c r="J205" s="19"/>
      <c r="K205" s="19"/>
    </row>
    <row r="206" customFormat="1" ht="15" spans="1:11">
      <c r="A206" s="41">
        <f t="shared" si="8"/>
        <v>66</v>
      </c>
      <c r="B206" s="42" t="str">
        <f>VLOOKUP(A206,'data prom'!A:H,4,FALSE)</f>
        <v>Gresik, 13-08-1993</v>
      </c>
      <c r="C206" s="42"/>
      <c r="D206" s="44"/>
      <c r="E206" s="44"/>
      <c r="F206" s="19"/>
      <c r="G206" s="19"/>
      <c r="H206" s="19"/>
      <c r="I206" s="19"/>
      <c r="J206" s="19"/>
      <c r="K206" s="19"/>
    </row>
    <row r="207" customFormat="1" ht="15" spans="1:11">
      <c r="A207" s="35">
        <f t="shared" si="8"/>
        <v>67</v>
      </c>
      <c r="B207" s="36" t="str">
        <f>VLOOKUP(A207,'data prom'!A:H,3,FALSE)</f>
        <v>Mochamad Zainudin</v>
      </c>
      <c r="C207" s="36" t="str">
        <f>VLOOKUP(A207,'data prom'!A:H,8,FALSE)</f>
        <v>Pelaksana Muda I - B/2</v>
      </c>
      <c r="D207" s="37" t="str">
        <f>VLOOKUP(A207,'data prom'!A:H,5,FALSE)</f>
        <v>Staf Bagian Produksi Ngagel</v>
      </c>
      <c r="E207" s="37" t="str">
        <f>VLOOKUP(A207,'data prom'!A:H,6,FALSE)</f>
        <v>Staf Senior Bagian Produksi Ngagel</v>
      </c>
      <c r="F207" s="19"/>
      <c r="G207" s="19"/>
      <c r="H207" s="19"/>
      <c r="I207" s="19"/>
      <c r="J207" s="19"/>
      <c r="K207" s="19"/>
    </row>
    <row r="208" customFormat="1" ht="15" spans="1:11">
      <c r="A208" s="38">
        <f t="shared" si="8"/>
        <v>67</v>
      </c>
      <c r="B208" s="39" t="str">
        <f>VLOOKUP(A208,'data prom'!A:H,2,FALSE)</f>
        <v>1.17.01791</v>
      </c>
      <c r="C208" s="39"/>
      <c r="D208" s="40"/>
      <c r="E208" s="40"/>
      <c r="F208" s="19"/>
      <c r="G208" s="19"/>
      <c r="H208" s="19"/>
      <c r="I208" s="19"/>
      <c r="J208" s="19"/>
      <c r="K208" s="19"/>
    </row>
    <row r="209" customFormat="1" ht="15" spans="1:11">
      <c r="A209" s="41">
        <f t="shared" si="8"/>
        <v>67</v>
      </c>
      <c r="B209" s="42" t="str">
        <f>VLOOKUP(A209,'data prom'!A:H,4,FALSE)</f>
        <v>Surabaya, 21-09-1991</v>
      </c>
      <c r="C209" s="42"/>
      <c r="D209" s="44"/>
      <c r="E209" s="44"/>
      <c r="F209" s="19"/>
      <c r="G209" s="19"/>
      <c r="H209" s="19"/>
      <c r="I209" s="19"/>
      <c r="J209" s="19"/>
      <c r="K209" s="19"/>
    </row>
    <row r="210" customFormat="1" ht="15" spans="1:11">
      <c r="A210" s="35">
        <f t="shared" si="8"/>
        <v>68</v>
      </c>
      <c r="B210" s="36" t="str">
        <f>VLOOKUP(A210,'data prom'!A:H,3,FALSE)</f>
        <v>Muhammad Hadi Qayyum</v>
      </c>
      <c r="C210" s="36" t="str">
        <f>VLOOKUP(A210,'data prom'!A:H,8,FALSE)</f>
        <v>Pelaksana Muda I - B/2</v>
      </c>
      <c r="D210" s="37" t="str">
        <f>VLOOKUP(A210,'data prom'!A:H,5,FALSE)</f>
        <v>Staf Bagian Produksi Ngagel</v>
      </c>
      <c r="E210" s="37" t="str">
        <f>VLOOKUP(A210,'data prom'!A:H,6,FALSE)</f>
        <v>Staf Senior Bagian Produksi Ngagel</v>
      </c>
      <c r="F210" s="19"/>
      <c r="G210" s="19"/>
      <c r="H210" s="19"/>
      <c r="I210" s="19"/>
      <c r="J210" s="19"/>
      <c r="K210" s="19"/>
    </row>
    <row r="211" customFormat="1" ht="15" spans="1:11">
      <c r="A211" s="38">
        <f t="shared" si="8"/>
        <v>68</v>
      </c>
      <c r="B211" s="39" t="str">
        <f>VLOOKUP(A211,'data prom'!A:H,2,FALSE)</f>
        <v>1.17.01803</v>
      </c>
      <c r="C211" s="39"/>
      <c r="D211" s="40"/>
      <c r="E211" s="40"/>
      <c r="F211" s="19"/>
      <c r="G211" s="19"/>
      <c r="H211" s="19"/>
      <c r="I211" s="19"/>
      <c r="J211" s="19"/>
      <c r="K211" s="19"/>
    </row>
    <row r="212" customFormat="1" ht="15" spans="1:11">
      <c r="A212" s="41">
        <f t="shared" si="8"/>
        <v>68</v>
      </c>
      <c r="B212" s="42" t="str">
        <f>VLOOKUP(A212,'data prom'!A:H,4,FALSE)</f>
        <v>Gresik, 18-01-1996</v>
      </c>
      <c r="C212" s="42"/>
      <c r="D212" s="44"/>
      <c r="E212" s="44"/>
      <c r="F212" s="19"/>
      <c r="G212" s="19"/>
      <c r="H212" s="19"/>
      <c r="I212" s="19"/>
      <c r="J212" s="19"/>
      <c r="K212" s="19"/>
    </row>
    <row r="213" customFormat="1" ht="15" spans="1:11">
      <c r="A213" s="35">
        <f t="shared" si="8"/>
        <v>69</v>
      </c>
      <c r="B213" s="36" t="str">
        <f>VLOOKUP(A213,'data prom'!A:H,3,FALSE)</f>
        <v>Gunawan</v>
      </c>
      <c r="C213" s="36" t="str">
        <f>VLOOKUP(A213,'data prom'!A:H,8,FALSE)</f>
        <v>Staf Muda - C/1</v>
      </c>
      <c r="D213" s="37" t="str">
        <f>VLOOKUP(A213,'data prom'!A:H,5,FALSE)</f>
        <v>Staf Bagian Produksi Ngagel</v>
      </c>
      <c r="E213" s="37" t="str">
        <f>VLOOKUP(A213,'data prom'!A:H,6,FALSE)</f>
        <v>Staf Senior Bagian Produksi Ngagel</v>
      </c>
      <c r="F213" s="19"/>
      <c r="G213" s="19"/>
      <c r="H213" s="19"/>
      <c r="I213" s="19"/>
      <c r="J213" s="19"/>
      <c r="K213" s="19"/>
    </row>
    <row r="214" customFormat="1" ht="15" spans="1:11">
      <c r="A214" s="38">
        <f t="shared" si="8"/>
        <v>69</v>
      </c>
      <c r="B214" s="39" t="str">
        <f>VLOOKUP(A214,'data prom'!A:H,2,FALSE)</f>
        <v>1.90.00754</v>
      </c>
      <c r="C214" s="39"/>
      <c r="D214" s="40"/>
      <c r="E214" s="40"/>
      <c r="F214" s="19"/>
      <c r="G214" s="19"/>
      <c r="H214" s="19"/>
      <c r="I214" s="19"/>
      <c r="J214" s="19"/>
      <c r="K214" s="19"/>
    </row>
    <row r="215" customFormat="1" ht="15" spans="1:11">
      <c r="A215" s="41">
        <f t="shared" si="8"/>
        <v>69</v>
      </c>
      <c r="B215" s="42" t="str">
        <f>VLOOKUP(A215,'data prom'!A:H,4,FALSE)</f>
        <v>Surabaya, 08-05-1968</v>
      </c>
      <c r="C215" s="42"/>
      <c r="D215" s="44"/>
      <c r="E215" s="44"/>
      <c r="F215" s="19"/>
      <c r="G215" s="19"/>
      <c r="H215" s="19"/>
      <c r="I215" s="19"/>
      <c r="J215" s="19"/>
      <c r="K215" s="19"/>
    </row>
    <row r="216" customFormat="1" ht="15" spans="1:11">
      <c r="A216" s="35">
        <f t="shared" si="8"/>
        <v>70</v>
      </c>
      <c r="B216" s="36" t="str">
        <f>VLOOKUP(A216,'data prom'!A:H,3,FALSE)</f>
        <v>Siswoyo</v>
      </c>
      <c r="C216" s="36" t="str">
        <f>VLOOKUP(A216,'data prom'!A:H,8,FALSE)</f>
        <v>Pelaksana I - B/4</v>
      </c>
      <c r="D216" s="37" t="str">
        <f>VLOOKUP(A216,'data prom'!A:H,5,FALSE)</f>
        <v>Staf Bagian Produksi Ngagel</v>
      </c>
      <c r="E216" s="37" t="str">
        <f>VLOOKUP(A216,'data prom'!A:H,6,FALSE)</f>
        <v>Staf Senior Bagian Produksi Ngagel</v>
      </c>
      <c r="F216" s="19"/>
      <c r="G216" s="19"/>
      <c r="H216" s="19"/>
      <c r="I216" s="19"/>
      <c r="J216" s="19"/>
      <c r="K216" s="19"/>
    </row>
    <row r="217" customFormat="1" ht="15" spans="1:11">
      <c r="A217" s="38">
        <f t="shared" si="8"/>
        <v>70</v>
      </c>
      <c r="B217" s="39" t="str">
        <f>VLOOKUP(A217,'data prom'!A:H,2,FALSE)</f>
        <v>1.92.00847</v>
      </c>
      <c r="C217" s="39"/>
      <c r="D217" s="40"/>
      <c r="E217" s="40"/>
      <c r="F217" s="19"/>
      <c r="G217" s="19"/>
      <c r="H217" s="19"/>
      <c r="I217" s="19"/>
      <c r="J217" s="19"/>
      <c r="K217" s="19"/>
    </row>
    <row r="218" customFormat="1" ht="15" spans="1:11">
      <c r="A218" s="41">
        <f t="shared" si="8"/>
        <v>70</v>
      </c>
      <c r="B218" s="42" t="str">
        <f>VLOOKUP(A218,'data prom'!A:H,4,FALSE)</f>
        <v>Manado, 17-04-1970</v>
      </c>
      <c r="C218" s="42"/>
      <c r="D218" s="44"/>
      <c r="E218" s="44"/>
      <c r="F218" s="19"/>
      <c r="G218" s="19"/>
      <c r="H218" s="19"/>
      <c r="I218" s="19"/>
      <c r="J218" s="19"/>
      <c r="K218" s="19"/>
    </row>
    <row r="219" customFormat="1" ht="15" spans="1:11">
      <c r="A219" s="35">
        <f t="shared" si="8"/>
        <v>71</v>
      </c>
      <c r="B219" s="36" t="str">
        <f>VLOOKUP(A219,'data prom'!A:H,3,FALSE)</f>
        <v>Riyono</v>
      </c>
      <c r="C219" s="36" t="str">
        <f>VLOOKUP(A219,'data prom'!A:H,8,FALSE)</f>
        <v>Pelaksana - B/3</v>
      </c>
      <c r="D219" s="37" t="str">
        <f>VLOOKUP(A219,'data prom'!A:H,5,FALSE)</f>
        <v>Staf Bagian Produksi Ngagel</v>
      </c>
      <c r="E219" s="37" t="str">
        <f>VLOOKUP(A219,'data prom'!A:H,6,FALSE)</f>
        <v>Staf Senior Bagian Produksi Ngagel</v>
      </c>
      <c r="F219" s="19"/>
      <c r="G219" s="19"/>
      <c r="H219" s="19"/>
      <c r="I219" s="19"/>
      <c r="J219" s="19"/>
      <c r="K219" s="19"/>
    </row>
    <row r="220" customFormat="1" ht="15" spans="1:11">
      <c r="A220" s="38">
        <f t="shared" si="8"/>
        <v>71</v>
      </c>
      <c r="B220" s="39" t="str">
        <f>VLOOKUP(A220,'data prom'!A:H,2,FALSE)</f>
        <v>1.92.01095</v>
      </c>
      <c r="C220" s="39"/>
      <c r="D220" s="40"/>
      <c r="E220" s="40"/>
      <c r="F220" s="19"/>
      <c r="G220" s="19"/>
      <c r="H220" s="19"/>
      <c r="I220" s="19"/>
      <c r="J220" s="19"/>
      <c r="K220" s="19"/>
    </row>
    <row r="221" customFormat="1" ht="15" spans="1:11">
      <c r="A221" s="41">
        <f t="shared" si="8"/>
        <v>71</v>
      </c>
      <c r="B221" s="42" t="str">
        <f>VLOOKUP(A221,'data prom'!A:H,4,FALSE)</f>
        <v>Surabaya, 29-04-1971</v>
      </c>
      <c r="C221" s="42"/>
      <c r="D221" s="44"/>
      <c r="E221" s="44"/>
      <c r="F221" s="19"/>
      <c r="G221" s="19"/>
      <c r="H221" s="19"/>
      <c r="I221" s="19"/>
      <c r="J221" s="19"/>
      <c r="K221" s="19"/>
    </row>
    <row r="222" customFormat="1" ht="15" spans="1:11">
      <c r="A222" s="35">
        <f t="shared" si="8"/>
        <v>72</v>
      </c>
      <c r="B222" s="36" t="str">
        <f>VLOOKUP(A222,'data prom'!A:H,3,FALSE)</f>
        <v>Atim Riyadi</v>
      </c>
      <c r="C222" s="36" t="str">
        <f>VLOOKUP(A222,'data prom'!A:H,8,FALSE)</f>
        <v>Pelaksana I - B/4</v>
      </c>
      <c r="D222" s="37" t="str">
        <f>VLOOKUP(A222,'data prom'!A:H,5,FALSE)</f>
        <v>Staf Bagian Produksi Ngagel</v>
      </c>
      <c r="E222" s="37" t="str">
        <f>VLOOKUP(A222,'data prom'!A:H,6,FALSE)</f>
        <v>Staf Senior Bagian Produksi Ngagel</v>
      </c>
      <c r="F222" s="19"/>
      <c r="G222" s="19"/>
      <c r="H222" s="19"/>
      <c r="I222" s="19"/>
      <c r="J222" s="19"/>
      <c r="K222" s="19"/>
    </row>
    <row r="223" customFormat="1" ht="15" spans="1:11">
      <c r="A223" s="38">
        <f t="shared" si="8"/>
        <v>72</v>
      </c>
      <c r="B223" s="39" t="str">
        <f>VLOOKUP(A223,'data prom'!A:H,2,FALSE)</f>
        <v>1.96.00906</v>
      </c>
      <c r="C223" s="39"/>
      <c r="D223" s="40"/>
      <c r="E223" s="40"/>
      <c r="F223" s="19"/>
      <c r="G223" s="19"/>
      <c r="H223" s="19"/>
      <c r="I223" s="19"/>
      <c r="J223" s="19"/>
      <c r="K223" s="19"/>
    </row>
    <row r="224" customFormat="1" ht="15" spans="1:11">
      <c r="A224" s="41">
        <f t="shared" si="8"/>
        <v>72</v>
      </c>
      <c r="B224" s="42" t="str">
        <f>VLOOKUP(A224,'data prom'!A:H,4,FALSE)</f>
        <v>Surabaya, 13-11-1967</v>
      </c>
      <c r="C224" s="42"/>
      <c r="D224" s="44"/>
      <c r="E224" s="44"/>
      <c r="F224" s="19"/>
      <c r="G224" s="19"/>
      <c r="H224" s="19"/>
      <c r="I224" s="19"/>
      <c r="J224" s="19"/>
      <c r="K224" s="19"/>
    </row>
    <row r="225" customFormat="1" ht="15" spans="1:11">
      <c r="A225" s="35">
        <f t="shared" si="8"/>
        <v>73</v>
      </c>
      <c r="B225" s="36" t="str">
        <f>VLOOKUP(A225,'data prom'!A:H,3,FALSE)</f>
        <v>Moch. Safii</v>
      </c>
      <c r="C225" s="36" t="str">
        <f>VLOOKUP(A225,'data prom'!A:H,8,FALSE)</f>
        <v>Pelaksana I - B/4</v>
      </c>
      <c r="D225" s="37" t="str">
        <f>VLOOKUP(A225,'data prom'!A:H,5,FALSE)</f>
        <v>Staf Bagian Produksi Ngagel</v>
      </c>
      <c r="E225" s="37" t="str">
        <f>VLOOKUP(A225,'data prom'!A:H,6,FALSE)</f>
        <v>Staf Senior Bagian Produksi Ngagel</v>
      </c>
      <c r="F225" s="19"/>
      <c r="G225" s="19"/>
      <c r="H225" s="19"/>
      <c r="I225" s="19"/>
      <c r="J225" s="19"/>
      <c r="K225" s="19"/>
    </row>
    <row r="226" customFormat="1" ht="15" spans="1:11">
      <c r="A226" s="38">
        <f t="shared" si="8"/>
        <v>73</v>
      </c>
      <c r="B226" s="39" t="str">
        <f>VLOOKUP(A226,'data prom'!A:H,2,FALSE)</f>
        <v>1.96.01063</v>
      </c>
      <c r="C226" s="39"/>
      <c r="D226" s="40"/>
      <c r="E226" s="40"/>
      <c r="F226" s="19"/>
      <c r="G226" s="19"/>
      <c r="H226" s="19"/>
      <c r="I226" s="19"/>
      <c r="J226" s="19"/>
      <c r="K226" s="19"/>
    </row>
    <row r="227" customFormat="1" ht="15" spans="1:11">
      <c r="A227" s="41">
        <f t="shared" si="8"/>
        <v>73</v>
      </c>
      <c r="B227" s="42" t="str">
        <f>VLOOKUP(A227,'data prom'!A:H,4,FALSE)</f>
        <v>Surabaya, 27-05-1970</v>
      </c>
      <c r="C227" s="42"/>
      <c r="D227" s="44"/>
      <c r="E227" s="44"/>
      <c r="F227" s="19"/>
      <c r="G227" s="19"/>
      <c r="H227" s="19"/>
      <c r="I227" s="19"/>
      <c r="J227" s="19"/>
      <c r="K227" s="19"/>
    </row>
    <row r="228" customFormat="1" ht="15" spans="1:11">
      <c r="A228" s="35">
        <f t="shared" si="8"/>
        <v>74</v>
      </c>
      <c r="B228" s="36" t="str">
        <f>VLOOKUP(A228,'data prom'!A:H,3,FALSE)</f>
        <v>Lestari Suprihatin</v>
      </c>
      <c r="C228" s="36" t="str">
        <f>VLOOKUP(A228,'data prom'!A:H,8,FALSE)</f>
        <v>Pelaksana I - B/4</v>
      </c>
      <c r="D228" s="37" t="str">
        <f>VLOOKUP(A228,'data prom'!A:H,5,FALSE)</f>
        <v>Staf Bagian Produksi Ngagel</v>
      </c>
      <c r="E228" s="37" t="str">
        <f>VLOOKUP(A228,'data prom'!A:H,6,FALSE)</f>
        <v>Staf Senior Bagian Produksi Ngagel</v>
      </c>
      <c r="F228" s="19"/>
      <c r="G228" s="19"/>
      <c r="H228" s="19"/>
      <c r="I228" s="19"/>
      <c r="J228" s="19"/>
      <c r="K228" s="19"/>
    </row>
    <row r="229" customFormat="1" ht="15" spans="1:11">
      <c r="A229" s="38">
        <f t="shared" si="8"/>
        <v>74</v>
      </c>
      <c r="B229" s="39" t="str">
        <f>VLOOKUP(A229,'data prom'!A:H,2,FALSE)</f>
        <v>1.97.01093</v>
      </c>
      <c r="C229" s="39"/>
      <c r="D229" s="40"/>
      <c r="E229" s="40"/>
      <c r="F229" s="19"/>
      <c r="G229" s="19"/>
      <c r="H229" s="19"/>
      <c r="I229" s="19"/>
      <c r="J229" s="19"/>
      <c r="K229" s="19"/>
    </row>
    <row r="230" customFormat="1" ht="15" spans="1:11">
      <c r="A230" s="41">
        <f t="shared" si="8"/>
        <v>74</v>
      </c>
      <c r="B230" s="42" t="str">
        <f>VLOOKUP(A230,'data prom'!A:H,4,FALSE)</f>
        <v>Jombang, 29-03-1974</v>
      </c>
      <c r="C230" s="42"/>
      <c r="D230" s="44"/>
      <c r="E230" s="44"/>
      <c r="F230" s="19"/>
      <c r="G230" s="19"/>
      <c r="H230" s="19"/>
      <c r="I230" s="19"/>
      <c r="J230" s="19"/>
      <c r="K230" s="19"/>
    </row>
    <row r="231" customFormat="1" ht="15" spans="1:11">
      <c r="A231" s="35">
        <f t="shared" si="8"/>
        <v>75</v>
      </c>
      <c r="B231" s="36" t="str">
        <f>VLOOKUP(A231,'data prom'!A:H,3,FALSE)</f>
        <v>Sutrisno Wibowo</v>
      </c>
      <c r="C231" s="36" t="str">
        <f>VLOOKUP(A231,'data prom'!A:H,8,FALSE)</f>
        <v>Pelaksana I - B/4</v>
      </c>
      <c r="D231" s="37" t="str">
        <f>VLOOKUP(A231,'data prom'!A:H,5,FALSE)</f>
        <v>Staf Bagian Produksi Ngagel</v>
      </c>
      <c r="E231" s="37" t="str">
        <f>VLOOKUP(A231,'data prom'!A:H,6,FALSE)</f>
        <v>Staf Senior Bagian Produksi Ngagel</v>
      </c>
      <c r="F231" s="19"/>
      <c r="G231" s="19"/>
      <c r="H231" s="19"/>
      <c r="I231" s="19"/>
      <c r="J231" s="19"/>
      <c r="K231" s="19"/>
    </row>
    <row r="232" customFormat="1" ht="15" spans="1:11">
      <c r="A232" s="38">
        <f t="shared" si="8"/>
        <v>75</v>
      </c>
      <c r="B232" s="39" t="str">
        <f>VLOOKUP(A232,'data prom'!A:H,2,FALSE)</f>
        <v>1.97.01160</v>
      </c>
      <c r="C232" s="39"/>
      <c r="D232" s="40"/>
      <c r="E232" s="40"/>
      <c r="F232" s="19"/>
      <c r="G232" s="19"/>
      <c r="H232" s="19"/>
      <c r="I232" s="19"/>
      <c r="J232" s="19"/>
      <c r="K232" s="19"/>
    </row>
    <row r="233" customFormat="1" ht="15" spans="1:11">
      <c r="A233" s="41">
        <f t="shared" si="8"/>
        <v>75</v>
      </c>
      <c r="B233" s="42" t="str">
        <f>VLOOKUP(A233,'data prom'!A:H,4,FALSE)</f>
        <v>Yogyakarta, 14-12-1972</v>
      </c>
      <c r="C233" s="42"/>
      <c r="D233" s="44"/>
      <c r="E233" s="44"/>
      <c r="F233" s="19"/>
      <c r="G233" s="19"/>
      <c r="H233" s="19"/>
      <c r="I233" s="19"/>
      <c r="J233" s="19"/>
      <c r="K233" s="19"/>
    </row>
    <row r="234" customFormat="1" ht="15" spans="1:11">
      <c r="A234" s="35">
        <f t="shared" ref="A234:A242" si="9">A231+1</f>
        <v>76</v>
      </c>
      <c r="B234" s="36" t="str">
        <f>VLOOKUP(A234,'data prom'!A:H,3,FALSE)</f>
        <v>Suyanto</v>
      </c>
      <c r="C234" s="36" t="str">
        <f>VLOOKUP(A234,'data prom'!A:H,8,FALSE)</f>
        <v>Pelaksana I - B/4</v>
      </c>
      <c r="D234" s="37" t="str">
        <f>VLOOKUP(A234,'data prom'!A:H,5,FALSE)</f>
        <v>Staf Bagian Produksi Ngagel</v>
      </c>
      <c r="E234" s="37" t="str">
        <f>VLOOKUP(A234,'data prom'!A:H,6,FALSE)</f>
        <v>Staf Senior Bagian Produksi Ngagel</v>
      </c>
      <c r="F234" s="19"/>
      <c r="G234" s="19"/>
      <c r="H234" s="19"/>
      <c r="I234" s="19"/>
      <c r="J234" s="19"/>
      <c r="K234" s="19"/>
    </row>
    <row r="235" customFormat="1" ht="15" spans="1:11">
      <c r="A235" s="38">
        <f t="shared" si="9"/>
        <v>76</v>
      </c>
      <c r="B235" s="39" t="str">
        <f>VLOOKUP(A235,'data prom'!A:H,2,FALSE)</f>
        <v>1.97.01161</v>
      </c>
      <c r="C235" s="39"/>
      <c r="D235" s="40"/>
      <c r="E235" s="40"/>
      <c r="F235" s="19"/>
      <c r="G235" s="19"/>
      <c r="H235" s="19"/>
      <c r="I235" s="19"/>
      <c r="J235" s="19"/>
      <c r="K235" s="19"/>
    </row>
    <row r="236" customFormat="1" ht="15" spans="1:11">
      <c r="A236" s="41">
        <f t="shared" si="9"/>
        <v>76</v>
      </c>
      <c r="B236" s="42" t="str">
        <f>VLOOKUP(A236,'data prom'!A:H,4,FALSE)</f>
        <v>Pasuruan, 08-07-1969</v>
      </c>
      <c r="C236" s="42"/>
      <c r="D236" s="44"/>
      <c r="E236" s="44"/>
      <c r="F236" s="19"/>
      <c r="G236" s="19"/>
      <c r="H236" s="19"/>
      <c r="I236" s="19"/>
      <c r="J236" s="19"/>
      <c r="K236" s="19"/>
    </row>
    <row r="237" customFormat="1" ht="15" spans="1:11">
      <c r="A237" s="35">
        <f t="shared" si="9"/>
        <v>77</v>
      </c>
      <c r="B237" s="36" t="str">
        <f>VLOOKUP(A237,'data prom'!A:H,3,FALSE)</f>
        <v>Hari Kistijoadi</v>
      </c>
      <c r="C237" s="36" t="str">
        <f>VLOOKUP(A237,'data prom'!A:H,8,FALSE)</f>
        <v>Pelaksana I - B/4</v>
      </c>
      <c r="D237" s="37" t="str">
        <f>VLOOKUP(A237,'data prom'!A:H,5,FALSE)</f>
        <v>Staf Bagian Produksi Ngagel</v>
      </c>
      <c r="E237" s="37" t="str">
        <f>VLOOKUP(A237,'data prom'!A:H,6,FALSE)</f>
        <v>Staf Senior Bagian Produksi Ngagel</v>
      </c>
      <c r="F237" s="19"/>
      <c r="G237" s="19"/>
      <c r="H237" s="19"/>
      <c r="I237" s="19"/>
      <c r="J237" s="19"/>
      <c r="K237" s="19"/>
    </row>
    <row r="238" customFormat="1" ht="15" spans="1:11">
      <c r="A238" s="38">
        <f t="shared" si="9"/>
        <v>77</v>
      </c>
      <c r="B238" s="39" t="str">
        <f>VLOOKUP(A238,'data prom'!A:H,2,FALSE)</f>
        <v>1.97.01165</v>
      </c>
      <c r="C238" s="39"/>
      <c r="D238" s="40"/>
      <c r="E238" s="40"/>
      <c r="F238" s="19"/>
      <c r="G238" s="19"/>
      <c r="H238" s="19"/>
      <c r="I238" s="19"/>
      <c r="J238" s="19"/>
      <c r="K238" s="19"/>
    </row>
    <row r="239" customFormat="1" ht="15" spans="1:11">
      <c r="A239" s="41">
        <f t="shared" si="9"/>
        <v>77</v>
      </c>
      <c r="B239" s="42" t="str">
        <f>VLOOKUP(A239,'data prom'!A:H,4,FALSE)</f>
        <v>Surabaya, 11-09-1967</v>
      </c>
      <c r="C239" s="42"/>
      <c r="D239" s="44"/>
      <c r="E239" s="44"/>
      <c r="F239" s="19"/>
      <c r="G239" s="19"/>
      <c r="H239" s="19"/>
      <c r="I239" s="19"/>
      <c r="J239" s="19"/>
      <c r="K239" s="19"/>
    </row>
    <row r="240" customFormat="1" ht="15" spans="1:11">
      <c r="A240" s="35">
        <f t="shared" si="9"/>
        <v>78</v>
      </c>
      <c r="B240" s="36" t="str">
        <f>VLOOKUP(A240,'data prom'!A:H,3,FALSE)</f>
        <v>Kholis Fahmi Suaidi</v>
      </c>
      <c r="C240" s="36" t="str">
        <f>VLOOKUP(A240,'data prom'!A:H,8,FALSE)</f>
        <v>Pelaksana I - B/4</v>
      </c>
      <c r="D240" s="37" t="str">
        <f>VLOOKUP(A240,'data prom'!A:H,5,FALSE)</f>
        <v>Staf Bagian Produksi Ngagel</v>
      </c>
      <c r="E240" s="37" t="str">
        <f>VLOOKUP(A240,'data prom'!A:H,6,FALSE)</f>
        <v>Staf Senior Bagian Produksi Ngagel</v>
      </c>
      <c r="F240" s="19"/>
      <c r="G240" s="19"/>
      <c r="H240" s="19"/>
      <c r="I240" s="19"/>
      <c r="J240" s="19"/>
      <c r="K240" s="19"/>
    </row>
    <row r="241" customFormat="1" ht="15" spans="1:11">
      <c r="A241" s="38">
        <f t="shared" si="9"/>
        <v>78</v>
      </c>
      <c r="B241" s="39" t="str">
        <f>VLOOKUP(A241,'data prom'!A:H,2,FALSE)</f>
        <v>1.98.01224</v>
      </c>
      <c r="C241" s="39"/>
      <c r="D241" s="40"/>
      <c r="E241" s="40"/>
      <c r="F241" s="19"/>
      <c r="G241" s="19"/>
      <c r="H241" s="19"/>
      <c r="I241" s="19"/>
      <c r="J241" s="19"/>
      <c r="K241" s="19"/>
    </row>
    <row r="242" customFormat="1" ht="15" spans="1:11">
      <c r="A242" s="41">
        <f t="shared" si="9"/>
        <v>78</v>
      </c>
      <c r="B242" s="42" t="str">
        <f>VLOOKUP(A242,'data prom'!A:H,4,FALSE)</f>
        <v>Lamongan, 01-06-1973</v>
      </c>
      <c r="C242" s="42"/>
      <c r="D242" s="44"/>
      <c r="E242" s="44"/>
      <c r="F242" s="19"/>
      <c r="G242" s="19"/>
      <c r="H242" s="19"/>
      <c r="I242" s="19"/>
      <c r="J242" s="19"/>
      <c r="K242" s="19"/>
    </row>
    <row r="243" customFormat="1" ht="15" spans="1:11">
      <c r="A243" s="35">
        <f t="shared" ref="A243:A257" si="10">A240+1</f>
        <v>79</v>
      </c>
      <c r="B243" s="36" t="str">
        <f>VLOOKUP(A243,'data prom'!A:H,3,FALSE)</f>
        <v>Sulkan</v>
      </c>
      <c r="C243" s="36" t="str">
        <f>VLOOKUP(A243,'data prom'!A:H,8,FALSE)</f>
        <v>Pelaksana I - B/4</v>
      </c>
      <c r="D243" s="37" t="str">
        <f>VLOOKUP(A243,'data prom'!A:H,5,FALSE)</f>
        <v>Staf Bagian Sistem Transmisi dan Distribusi Utama</v>
      </c>
      <c r="E243" s="37" t="str">
        <f>VLOOKUP(A243,'data prom'!A:H,6,FALSE)</f>
        <v>Staf Senior Bagian Sistem Transmisi dan Distribusi Utama</v>
      </c>
      <c r="F243" s="19"/>
      <c r="G243" s="19"/>
      <c r="H243" s="19"/>
      <c r="I243" s="19"/>
      <c r="J243" s="19"/>
      <c r="K243" s="19"/>
    </row>
    <row r="244" customFormat="1" ht="15" spans="1:11">
      <c r="A244" s="38">
        <f t="shared" si="10"/>
        <v>79</v>
      </c>
      <c r="B244" s="39" t="str">
        <f>VLOOKUP(A244,'data prom'!A:H,2,FALSE)</f>
        <v>1.05.01296</v>
      </c>
      <c r="C244" s="39"/>
      <c r="D244" s="40"/>
      <c r="E244" s="40"/>
      <c r="F244" s="19"/>
      <c r="G244" s="19"/>
      <c r="H244" s="19"/>
      <c r="I244" s="19"/>
      <c r="J244" s="19"/>
      <c r="K244" s="19"/>
    </row>
    <row r="245" customFormat="1" ht="15" spans="1:11">
      <c r="A245" s="41">
        <f t="shared" si="10"/>
        <v>79</v>
      </c>
      <c r="B245" s="42" t="str">
        <f>VLOOKUP(A245,'data prom'!A:H,4,FALSE)</f>
        <v>Mojokerto, 29-05-1975</v>
      </c>
      <c r="C245" s="42"/>
      <c r="D245" s="44"/>
      <c r="E245" s="44"/>
      <c r="F245" s="19"/>
      <c r="G245" s="19"/>
      <c r="H245" s="19"/>
      <c r="I245" s="19"/>
      <c r="J245" s="19"/>
      <c r="K245" s="19"/>
    </row>
    <row r="246" customFormat="1" ht="15" spans="1:11">
      <c r="A246" s="35">
        <f t="shared" si="10"/>
        <v>80</v>
      </c>
      <c r="B246" s="36" t="str">
        <f>VLOOKUP(A246,'data prom'!A:H,3,FALSE)</f>
        <v>Rovi Andriyono</v>
      </c>
      <c r="C246" s="36" t="str">
        <f>VLOOKUP(A246,'data prom'!A:H,8,FALSE)</f>
        <v>Pelaksana - B/3</v>
      </c>
      <c r="D246" s="37" t="str">
        <f>VLOOKUP(A246,'data prom'!A:H,5,FALSE)</f>
        <v>Staf Bagian Sistem Transmisi dan Distribusi Utama</v>
      </c>
      <c r="E246" s="37" t="str">
        <f>VLOOKUP(A246,'data prom'!A:H,6,FALSE)</f>
        <v>Staf Senior Bagian Sistem Transmisi dan Distribusi Utama</v>
      </c>
      <c r="F246" s="19"/>
      <c r="G246" s="19"/>
      <c r="H246" s="19"/>
      <c r="I246" s="19"/>
      <c r="J246" s="19"/>
      <c r="K246" s="19"/>
    </row>
    <row r="247" customFormat="1" ht="15" spans="1:11">
      <c r="A247" s="38">
        <f t="shared" si="10"/>
        <v>80</v>
      </c>
      <c r="B247" s="39" t="str">
        <f>VLOOKUP(A247,'data prom'!A:H,2,FALSE)</f>
        <v>1.14.01657</v>
      </c>
      <c r="C247" s="39"/>
      <c r="D247" s="40"/>
      <c r="E247" s="40"/>
      <c r="F247" s="19"/>
      <c r="G247" s="19"/>
      <c r="H247" s="19"/>
      <c r="I247" s="19"/>
      <c r="J247" s="19"/>
      <c r="K247" s="19"/>
    </row>
    <row r="248" customFormat="1" ht="15" spans="1:11">
      <c r="A248" s="41">
        <f t="shared" si="10"/>
        <v>80</v>
      </c>
      <c r="B248" s="42" t="str">
        <f>VLOOKUP(A248,'data prom'!A:H,4,FALSE)</f>
        <v>Probolinggo, 11-09-1988</v>
      </c>
      <c r="C248" s="42"/>
      <c r="D248" s="44"/>
      <c r="E248" s="44"/>
      <c r="F248" s="19"/>
      <c r="G248" s="19"/>
      <c r="H248" s="19"/>
      <c r="I248" s="19"/>
      <c r="J248" s="19"/>
      <c r="K248" s="19"/>
    </row>
    <row r="249" customFormat="1" ht="15" spans="1:11">
      <c r="A249" s="35">
        <f t="shared" si="10"/>
        <v>81</v>
      </c>
      <c r="B249" s="36" t="str">
        <f>VLOOKUP(A249,'data prom'!A:H,3,FALSE)</f>
        <v>Slamet Catur Pramono</v>
      </c>
      <c r="C249" s="36" t="str">
        <f>VLOOKUP(A249,'data prom'!A:H,8,FALSE)</f>
        <v>Pelaksana - B/3</v>
      </c>
      <c r="D249" s="37" t="str">
        <f>VLOOKUP(A249,'data prom'!A:H,5,FALSE)</f>
        <v>Staf Bagian Sistem Transmisi dan Distribusi Utama</v>
      </c>
      <c r="E249" s="37" t="str">
        <f>VLOOKUP(A249,'data prom'!A:H,6,FALSE)</f>
        <v>Staf Senior Bagian Sistem Transmisi dan Distribusi Utama</v>
      </c>
      <c r="F249" s="19"/>
      <c r="G249" s="19"/>
      <c r="H249" s="19"/>
      <c r="I249" s="19"/>
      <c r="J249" s="19"/>
      <c r="K249" s="19"/>
    </row>
    <row r="250" customFormat="1" ht="15" spans="1:11">
      <c r="A250" s="38">
        <f t="shared" si="10"/>
        <v>81</v>
      </c>
      <c r="B250" s="39" t="str">
        <f>VLOOKUP(A250,'data prom'!A:H,2,FALSE)</f>
        <v>1.14.01660</v>
      </c>
      <c r="C250" s="39"/>
      <c r="D250" s="40"/>
      <c r="E250" s="40"/>
      <c r="F250" s="19"/>
      <c r="G250" s="19"/>
      <c r="H250" s="19"/>
      <c r="I250" s="19"/>
      <c r="J250" s="19"/>
      <c r="K250" s="19"/>
    </row>
    <row r="251" customFormat="1" ht="15" spans="1:11">
      <c r="A251" s="41">
        <f t="shared" si="10"/>
        <v>81</v>
      </c>
      <c r="B251" s="42" t="str">
        <f>VLOOKUP(A251,'data prom'!A:H,4,FALSE)</f>
        <v>Pasuruan, 25-10-1993</v>
      </c>
      <c r="C251" s="42"/>
      <c r="D251" s="44"/>
      <c r="E251" s="44"/>
      <c r="F251" s="19"/>
      <c r="G251" s="19"/>
      <c r="H251" s="19"/>
      <c r="I251" s="19"/>
      <c r="J251" s="19"/>
      <c r="K251" s="19"/>
    </row>
    <row r="252" customFormat="1" ht="15" spans="1:11">
      <c r="A252" s="35">
        <f t="shared" si="10"/>
        <v>82</v>
      </c>
      <c r="B252" s="36" t="str">
        <f>VLOOKUP(A252,'data prom'!A:H,3,FALSE)</f>
        <v>Mochammad Lukman</v>
      </c>
      <c r="C252" s="36" t="str">
        <f>VLOOKUP(A252,'data prom'!A:H,8,FALSE)</f>
        <v>Pelaksana Muda I - B/2</v>
      </c>
      <c r="D252" s="37" t="str">
        <f>VLOOKUP(A252,'data prom'!A:H,5,FALSE)</f>
        <v>Staf Bagian Sistem Transmisi dan Distribusi Utama</v>
      </c>
      <c r="E252" s="37" t="str">
        <f>VLOOKUP(A252,'data prom'!A:H,6,FALSE)</f>
        <v>Staf Senior Bagian Sistem Transmisi dan Distribusi Utama</v>
      </c>
      <c r="F252" s="19"/>
      <c r="G252" s="19"/>
      <c r="H252" s="19"/>
      <c r="I252" s="19"/>
      <c r="J252" s="19"/>
      <c r="K252" s="19"/>
    </row>
    <row r="253" customFormat="1" ht="15" spans="1:11">
      <c r="A253" s="38">
        <f t="shared" si="10"/>
        <v>82</v>
      </c>
      <c r="B253" s="39" t="str">
        <f>VLOOKUP(A253,'data prom'!A:H,2,FALSE)</f>
        <v>1.17.01793</v>
      </c>
      <c r="C253" s="39"/>
      <c r="D253" s="40"/>
      <c r="E253" s="40"/>
      <c r="F253" s="19"/>
      <c r="G253" s="19"/>
      <c r="H253" s="19"/>
      <c r="I253" s="19"/>
      <c r="J253" s="19"/>
      <c r="K253" s="19"/>
    </row>
    <row r="254" customFormat="1" ht="15" spans="1:11">
      <c r="A254" s="41">
        <f t="shared" si="10"/>
        <v>82</v>
      </c>
      <c r="B254" s="42" t="str">
        <f>VLOOKUP(A254,'data prom'!A:H,4,FALSE)</f>
        <v>Pasuruan, 21-06-1994</v>
      </c>
      <c r="C254" s="42"/>
      <c r="D254" s="44"/>
      <c r="E254" s="44"/>
      <c r="F254" s="19"/>
      <c r="G254" s="19"/>
      <c r="H254" s="19"/>
      <c r="I254" s="19"/>
      <c r="J254" s="19"/>
      <c r="K254" s="19"/>
    </row>
    <row r="255" customFormat="1" ht="15" spans="1:11">
      <c r="A255" s="35">
        <f t="shared" si="10"/>
        <v>83</v>
      </c>
      <c r="B255" s="36" t="str">
        <f>VLOOKUP(A255,'data prom'!A:H,3,FALSE)</f>
        <v>Wiji</v>
      </c>
      <c r="C255" s="36" t="str">
        <f>VLOOKUP(A255,'data prom'!A:H,8,FALSE)</f>
        <v>Pelaksana Muda I - B/2</v>
      </c>
      <c r="D255" s="37" t="str">
        <f>VLOOKUP(A255,'data prom'!A:H,5,FALSE)</f>
        <v>Staf Bagian Pemeliharaan Produksi</v>
      </c>
      <c r="E255" s="37" t="str">
        <f>VLOOKUP(A255,'data prom'!A:H,6,FALSE)</f>
        <v>Staf Senior Bagian Pemeliharaan Produksi</v>
      </c>
      <c r="F255" s="19"/>
      <c r="G255" s="19"/>
      <c r="H255" s="19"/>
      <c r="I255" s="19"/>
      <c r="J255" s="19"/>
      <c r="K255" s="19"/>
    </row>
    <row r="256" customFormat="1" ht="15" spans="1:11">
      <c r="A256" s="38">
        <f t="shared" si="10"/>
        <v>83</v>
      </c>
      <c r="B256" s="39" t="str">
        <f>VLOOKUP(A256,'data prom'!A:H,2,FALSE)</f>
        <v>1.05.01332</v>
      </c>
      <c r="C256" s="39"/>
      <c r="D256" s="40"/>
      <c r="E256" s="40"/>
      <c r="F256" s="19"/>
      <c r="G256" s="19"/>
      <c r="H256" s="19"/>
      <c r="I256" s="19"/>
      <c r="J256" s="19"/>
      <c r="K256" s="19"/>
    </row>
    <row r="257" customFormat="1" ht="15" spans="1:11">
      <c r="A257" s="41">
        <f t="shared" si="10"/>
        <v>83</v>
      </c>
      <c r="B257" s="42" t="str">
        <f>VLOOKUP(A257,'data prom'!A:H,4,FALSE)</f>
        <v>Blora, 21-11-1969</v>
      </c>
      <c r="C257" s="42"/>
      <c r="D257" s="44"/>
      <c r="E257" s="44"/>
      <c r="F257" s="19"/>
      <c r="G257" s="19"/>
      <c r="H257" s="19"/>
      <c r="I257" s="19"/>
      <c r="J257" s="19"/>
      <c r="K257" s="19"/>
    </row>
    <row r="258" customFormat="1" ht="15" spans="1:11">
      <c r="A258" s="35">
        <f t="shared" ref="A258:A302" si="11">A255+1</f>
        <v>84</v>
      </c>
      <c r="B258" s="36" t="str">
        <f>VLOOKUP(A258,'data prom'!A:H,3,FALSE)</f>
        <v>Terindra Wahyu Laturusi</v>
      </c>
      <c r="C258" s="36" t="str">
        <f>VLOOKUP(A258,'data prom'!A:H,8,FALSE)</f>
        <v>Pelaksana Muda I - B/2</v>
      </c>
      <c r="D258" s="37" t="str">
        <f>VLOOKUP(A258,'data prom'!A:H,5,FALSE)</f>
        <v>Staf Bagian Pemeliharaan Produksi</v>
      </c>
      <c r="E258" s="37" t="str">
        <f>VLOOKUP(A258,'data prom'!A:H,6,FALSE)</f>
        <v>Staf Senior Bagian Pemeliharaan Produksi</v>
      </c>
      <c r="F258" s="19"/>
      <c r="G258" s="19"/>
      <c r="H258" s="19"/>
      <c r="I258" s="19"/>
      <c r="J258" s="19"/>
      <c r="K258" s="19"/>
    </row>
    <row r="259" customFormat="1" ht="15" spans="1:11">
      <c r="A259" s="38">
        <f t="shared" si="11"/>
        <v>84</v>
      </c>
      <c r="B259" s="39" t="str">
        <f>VLOOKUP(A259,'data prom'!A:H,2,FALSE)</f>
        <v>1.17.01856</v>
      </c>
      <c r="C259" s="39"/>
      <c r="D259" s="40"/>
      <c r="E259" s="40"/>
      <c r="F259" s="19"/>
      <c r="G259" s="19"/>
      <c r="H259" s="19"/>
      <c r="I259" s="19"/>
      <c r="J259" s="19"/>
      <c r="K259" s="19"/>
    </row>
    <row r="260" customFormat="1" ht="15" spans="1:11">
      <c r="A260" s="41">
        <f t="shared" si="11"/>
        <v>84</v>
      </c>
      <c r="B260" s="42" t="str">
        <f>VLOOKUP(A260,'data prom'!A:H,4,FALSE)</f>
        <v>Surabaya, 24-05-1994</v>
      </c>
      <c r="C260" s="42"/>
      <c r="D260" s="44"/>
      <c r="E260" s="44"/>
      <c r="F260" s="19"/>
      <c r="G260" s="19"/>
      <c r="H260" s="19"/>
      <c r="I260" s="19"/>
      <c r="J260" s="19"/>
      <c r="K260" s="19"/>
    </row>
    <row r="261" customFormat="1" ht="15" spans="1:11">
      <c r="A261" s="35">
        <f t="shared" si="11"/>
        <v>85</v>
      </c>
      <c r="B261" s="36" t="str">
        <f>VLOOKUP(A261,'data prom'!A:H,3,FALSE)</f>
        <v>Farikah</v>
      </c>
      <c r="C261" s="36" t="str">
        <f>VLOOKUP(A261,'data prom'!A:H,8,FALSE)</f>
        <v>Pelaksana I - B/4</v>
      </c>
      <c r="D261" s="37" t="str">
        <f>VLOOKUP(A261,'data prom'!A:H,5,FALSE)</f>
        <v>Staf Bagian Pemeliharaan Produksi</v>
      </c>
      <c r="E261" s="37" t="str">
        <f>VLOOKUP(A261,'data prom'!A:H,6,FALSE)</f>
        <v>Staf Senior Bagian Pemeliharaan Produksi</v>
      </c>
      <c r="F261" s="19"/>
      <c r="G261" s="19"/>
      <c r="H261" s="19"/>
      <c r="I261" s="19"/>
      <c r="J261" s="19"/>
      <c r="K261" s="19"/>
    </row>
    <row r="262" customFormat="1" ht="15" spans="1:11">
      <c r="A262" s="38">
        <f t="shared" si="11"/>
        <v>85</v>
      </c>
      <c r="B262" s="39" t="str">
        <f>VLOOKUP(A262,'data prom'!A:H,2,FALSE)</f>
        <v>1.98.01214</v>
      </c>
      <c r="C262" s="39"/>
      <c r="D262" s="40"/>
      <c r="E262" s="40"/>
      <c r="F262" s="19"/>
      <c r="G262" s="19"/>
      <c r="H262" s="19"/>
      <c r="I262" s="19"/>
      <c r="J262" s="19"/>
      <c r="K262" s="19"/>
    </row>
    <row r="263" customFormat="1" ht="15" spans="1:11">
      <c r="A263" s="41">
        <f t="shared" si="11"/>
        <v>85</v>
      </c>
      <c r="B263" s="42" t="str">
        <f>VLOOKUP(A263,'data prom'!A:H,4,FALSE)</f>
        <v>Surabaya, 09-03-1974</v>
      </c>
      <c r="C263" s="42"/>
      <c r="D263" s="44"/>
      <c r="E263" s="44"/>
      <c r="F263" s="19"/>
      <c r="G263" s="19"/>
      <c r="H263" s="19"/>
      <c r="I263" s="19"/>
      <c r="J263" s="19"/>
      <c r="K263" s="19"/>
    </row>
    <row r="264" customFormat="1" ht="15" spans="1:11">
      <c r="A264" s="35">
        <f t="shared" si="11"/>
        <v>86</v>
      </c>
      <c r="B264" s="36" t="str">
        <f>VLOOKUP(A264,'data prom'!A:H,3,FALSE)</f>
        <v>Teguh Wiyono</v>
      </c>
      <c r="C264" s="36" t="str">
        <f>VLOOKUP(A264,'data prom'!A:H,8,FALSE)</f>
        <v>Pelaksana I - B/4</v>
      </c>
      <c r="D264" s="37" t="str">
        <f>VLOOKUP(A264,'data prom'!A:H,5,FALSE)</f>
        <v>Staf Bagian Logistik</v>
      </c>
      <c r="E264" s="37" t="str">
        <f>VLOOKUP(A264,'data prom'!A:H,6,FALSE)</f>
        <v>Staf Senior Bagian Logistik</v>
      </c>
      <c r="F264" s="19"/>
      <c r="G264" s="19"/>
      <c r="H264" s="19"/>
      <c r="I264" s="19"/>
      <c r="J264" s="19"/>
      <c r="K264" s="19"/>
    </row>
    <row r="265" customFormat="1" ht="15" spans="1:11">
      <c r="A265" s="38">
        <f t="shared" si="11"/>
        <v>86</v>
      </c>
      <c r="B265" s="39" t="str">
        <f>VLOOKUP(A265,'data prom'!A:H,2,FALSE)</f>
        <v>1.06.01444</v>
      </c>
      <c r="C265" s="39"/>
      <c r="D265" s="40"/>
      <c r="E265" s="40"/>
      <c r="F265" s="19"/>
      <c r="G265" s="19"/>
      <c r="H265" s="19"/>
      <c r="I265" s="19"/>
      <c r="J265" s="19"/>
      <c r="K265" s="19"/>
    </row>
    <row r="266" customFormat="1" ht="15" spans="1:11">
      <c r="A266" s="41">
        <f t="shared" si="11"/>
        <v>86</v>
      </c>
      <c r="B266" s="42" t="str">
        <f>VLOOKUP(A266,'data prom'!A:H,4,FALSE)</f>
        <v>Surabaya, 16-11-1981</v>
      </c>
      <c r="C266" s="42"/>
      <c r="D266" s="44"/>
      <c r="E266" s="44"/>
      <c r="F266" s="19"/>
      <c r="G266" s="19"/>
      <c r="H266" s="19"/>
      <c r="I266" s="19"/>
      <c r="J266" s="19"/>
      <c r="K266" s="19"/>
    </row>
    <row r="267" customFormat="1" ht="15" spans="1:11">
      <c r="A267" s="35">
        <f t="shared" si="11"/>
        <v>87</v>
      </c>
      <c r="B267" s="36" t="str">
        <f>VLOOKUP(A267,'data prom'!A:H,3,FALSE)</f>
        <v>Sulfiah Maharani</v>
      </c>
      <c r="C267" s="36" t="str">
        <f>VLOOKUP(A267,'data prom'!A:H,8,FALSE)</f>
        <v>Pelaksana I - B/4</v>
      </c>
      <c r="D267" s="37" t="str">
        <f>VLOOKUP(A267,'data prom'!A:H,5,FALSE)</f>
        <v>Staf Bagian Logistik</v>
      </c>
      <c r="E267" s="37" t="str">
        <f>VLOOKUP(A267,'data prom'!A:H,6,FALSE)</f>
        <v>Staf Senior Bagian Logistik</v>
      </c>
      <c r="F267" s="19"/>
      <c r="G267" s="19"/>
      <c r="H267" s="19"/>
      <c r="I267" s="19"/>
      <c r="J267" s="19"/>
      <c r="K267" s="19"/>
    </row>
    <row r="268" customFormat="1" ht="15" spans="1:11">
      <c r="A268" s="38">
        <f t="shared" si="11"/>
        <v>87</v>
      </c>
      <c r="B268" s="39" t="str">
        <f>VLOOKUP(A268,'data prom'!A:H,2,FALSE)</f>
        <v>1.09.01541</v>
      </c>
      <c r="C268" s="39"/>
      <c r="D268" s="40"/>
      <c r="E268" s="40"/>
      <c r="F268" s="19"/>
      <c r="G268" s="19"/>
      <c r="H268" s="19"/>
      <c r="I268" s="19"/>
      <c r="J268" s="19"/>
      <c r="K268" s="19"/>
    </row>
    <row r="269" customFormat="1" ht="15" spans="1:11">
      <c r="A269" s="41">
        <f t="shared" si="11"/>
        <v>87</v>
      </c>
      <c r="B269" s="42" t="str">
        <f>VLOOKUP(A269,'data prom'!A:H,4,FALSE)</f>
        <v>Gresik, 13-01-1990</v>
      </c>
      <c r="C269" s="42"/>
      <c r="D269" s="44"/>
      <c r="E269" s="44"/>
      <c r="F269" s="19"/>
      <c r="G269" s="19"/>
      <c r="H269" s="19"/>
      <c r="I269" s="19"/>
      <c r="J269" s="19"/>
      <c r="K269" s="19"/>
    </row>
    <row r="270" customFormat="1" ht="15" spans="1:11">
      <c r="A270" s="35">
        <f t="shared" si="11"/>
        <v>88</v>
      </c>
      <c r="B270" s="36" t="str">
        <f>VLOOKUP(A270,'data prom'!A:H,3,FALSE)</f>
        <v>Hendrik Kusuma Wardani</v>
      </c>
      <c r="C270" s="36" t="str">
        <f>VLOOKUP(A270,'data prom'!A:H,8,FALSE)</f>
        <v>Pelaksana Muda I - B/2</v>
      </c>
      <c r="D270" s="37" t="str">
        <f>VLOOKUP(A270,'data prom'!A:H,5,FALSE)</f>
        <v>Staf Bagian Logistik</v>
      </c>
      <c r="E270" s="37" t="str">
        <f>VLOOKUP(A270,'data prom'!A:H,6,FALSE)</f>
        <v>Staf Senior Bagian Logistik</v>
      </c>
      <c r="F270" s="19"/>
      <c r="G270" s="19"/>
      <c r="H270" s="19"/>
      <c r="I270" s="19"/>
      <c r="J270" s="19"/>
      <c r="K270" s="19"/>
    </row>
    <row r="271" customFormat="1" ht="15" spans="1:11">
      <c r="A271" s="38">
        <f t="shared" si="11"/>
        <v>88</v>
      </c>
      <c r="B271" s="39" t="str">
        <f>VLOOKUP(A271,'data prom'!A:H,2,FALSE)</f>
        <v>1.17.01769</v>
      </c>
      <c r="C271" s="39"/>
      <c r="D271" s="40"/>
      <c r="E271" s="40"/>
      <c r="F271" s="19"/>
      <c r="G271" s="19"/>
      <c r="H271" s="19"/>
      <c r="I271" s="19"/>
      <c r="J271" s="19"/>
      <c r="K271" s="19"/>
    </row>
    <row r="272" customFormat="1" ht="15" spans="1:11">
      <c r="A272" s="41">
        <f t="shared" si="11"/>
        <v>88</v>
      </c>
      <c r="B272" s="42" t="str">
        <f>VLOOKUP(A272,'data prom'!A:H,4,FALSE)</f>
        <v>Sidoarjo, 19-02-1990</v>
      </c>
      <c r="C272" s="42"/>
      <c r="D272" s="44"/>
      <c r="E272" s="44"/>
      <c r="F272" s="19"/>
      <c r="G272" s="19"/>
      <c r="H272" s="19"/>
      <c r="I272" s="19"/>
      <c r="J272" s="19"/>
      <c r="K272" s="19"/>
    </row>
    <row r="273" customFormat="1" ht="15" spans="1:11">
      <c r="A273" s="35">
        <f t="shared" si="11"/>
        <v>89</v>
      </c>
      <c r="B273" s="36" t="str">
        <f>VLOOKUP(A273,'data prom'!A:H,3,FALSE)</f>
        <v>Siti Mariyatin</v>
      </c>
      <c r="C273" s="36" t="str">
        <f>VLOOKUP(A273,'data prom'!A:H,8,FALSE)</f>
        <v>Staf Muda - C/1</v>
      </c>
      <c r="D273" s="37" t="str">
        <f>VLOOKUP(A273,'data prom'!A:H,5,FALSE)</f>
        <v>Staf Bagian Logistik</v>
      </c>
      <c r="E273" s="37" t="str">
        <f>VLOOKUP(A273,'data prom'!A:H,6,FALSE)</f>
        <v>Staf Senior Bagian Logistik</v>
      </c>
      <c r="F273" s="19"/>
      <c r="G273" s="19"/>
      <c r="H273" s="19"/>
      <c r="I273" s="19"/>
      <c r="J273" s="19"/>
      <c r="K273" s="19"/>
    </row>
    <row r="274" customFormat="1" ht="15" spans="1:11">
      <c r="A274" s="38">
        <f t="shared" si="11"/>
        <v>89</v>
      </c>
      <c r="B274" s="39" t="str">
        <f>VLOOKUP(A274,'data prom'!A:H,2,FALSE)</f>
        <v>1.95.00814</v>
      </c>
      <c r="C274" s="39"/>
      <c r="D274" s="40"/>
      <c r="E274" s="40"/>
      <c r="F274" s="19"/>
      <c r="G274" s="19"/>
      <c r="H274" s="19"/>
      <c r="I274" s="19"/>
      <c r="J274" s="19"/>
      <c r="K274" s="19"/>
    </row>
    <row r="275" customFormat="1" ht="15" spans="1:11">
      <c r="A275" s="41">
        <f t="shared" si="11"/>
        <v>89</v>
      </c>
      <c r="B275" s="42" t="str">
        <f>VLOOKUP(A275,'data prom'!A:H,4,FALSE)</f>
        <v>Nganjuk, 22-07-1969</v>
      </c>
      <c r="C275" s="42"/>
      <c r="D275" s="44"/>
      <c r="E275" s="44"/>
      <c r="F275" s="19"/>
      <c r="G275" s="19"/>
      <c r="H275" s="19"/>
      <c r="I275" s="19"/>
      <c r="J275" s="19"/>
      <c r="K275" s="19"/>
    </row>
    <row r="276" customFormat="1" ht="15" spans="1:11">
      <c r="A276" s="35">
        <f t="shared" si="11"/>
        <v>90</v>
      </c>
      <c r="B276" s="36" t="str">
        <f>VLOOKUP(A276,'data prom'!A:H,3,FALSE)</f>
        <v>Arif Rahman Hakim</v>
      </c>
      <c r="C276" s="36" t="str">
        <f>VLOOKUP(A276,'data prom'!A:H,8,FALSE)</f>
        <v>Pelaksana I - B/4</v>
      </c>
      <c r="D276" s="37" t="str">
        <f>VLOOKUP(A276,'data prom'!A:H,5,FALSE)</f>
        <v>Staf Bagian Logistik</v>
      </c>
      <c r="E276" s="37" t="str">
        <f>VLOOKUP(A276,'data prom'!A:H,6,FALSE)</f>
        <v>Staf Senior Bagian Logistik</v>
      </c>
      <c r="F276" s="19"/>
      <c r="G276" s="19"/>
      <c r="H276" s="19"/>
      <c r="I276" s="19"/>
      <c r="J276" s="19"/>
      <c r="K276" s="19"/>
    </row>
    <row r="277" customFormat="1" ht="15" spans="1:11">
      <c r="A277" s="38">
        <f t="shared" si="11"/>
        <v>90</v>
      </c>
      <c r="B277" s="39" t="str">
        <f>VLOOKUP(A277,'data prom'!A:H,2,FALSE)</f>
        <v>1.96.00959</v>
      </c>
      <c r="C277" s="39"/>
      <c r="D277" s="40"/>
      <c r="E277" s="40"/>
      <c r="F277" s="19"/>
      <c r="G277" s="19"/>
      <c r="H277" s="19"/>
      <c r="I277" s="19"/>
      <c r="J277" s="19"/>
      <c r="K277" s="19"/>
    </row>
    <row r="278" customFormat="1" ht="15" spans="1:11">
      <c r="A278" s="41">
        <f t="shared" si="11"/>
        <v>90</v>
      </c>
      <c r="B278" s="42" t="str">
        <f>VLOOKUP(A278,'data prom'!A:H,4,FALSE)</f>
        <v>Surabaya, 18-07-1974</v>
      </c>
      <c r="C278" s="42"/>
      <c r="D278" s="44"/>
      <c r="E278" s="44"/>
      <c r="F278" s="19"/>
      <c r="G278" s="19"/>
      <c r="H278" s="19"/>
      <c r="I278" s="19"/>
      <c r="J278" s="19"/>
      <c r="K278" s="19"/>
    </row>
    <row r="279" customFormat="1" ht="15" spans="1:11">
      <c r="A279" s="35">
        <f t="shared" si="11"/>
        <v>91</v>
      </c>
      <c r="B279" s="36" t="str">
        <f>VLOOKUP(A279,'data prom'!A:H,3,FALSE)</f>
        <v>Jazzy Mahendra Putrajala</v>
      </c>
      <c r="C279" s="36" t="str">
        <f>VLOOKUP(A279,'data prom'!A:H,8,FALSE)</f>
        <v>Pelaksana - B/3</v>
      </c>
      <c r="D279" s="37" t="str">
        <f>VLOOKUP(A279,'data prom'!A:H,5,FALSE)</f>
        <v>Staf Bagian Pengadaan</v>
      </c>
      <c r="E279" s="37" t="str">
        <f>VLOOKUP(A279,'data prom'!A:H,6,FALSE)</f>
        <v>Staf Senior Bagian Pengadaan</v>
      </c>
      <c r="F279" s="19"/>
      <c r="G279" s="19"/>
      <c r="H279" s="19"/>
      <c r="I279" s="19"/>
      <c r="J279" s="19"/>
      <c r="K279" s="19"/>
    </row>
    <row r="280" customFormat="1" ht="15" spans="1:11">
      <c r="A280" s="38">
        <f t="shared" si="11"/>
        <v>91</v>
      </c>
      <c r="B280" s="39" t="str">
        <f>VLOOKUP(A280,'data prom'!A:H,2,FALSE)</f>
        <v>1.14.01647</v>
      </c>
      <c r="C280" s="39"/>
      <c r="D280" s="40"/>
      <c r="E280" s="40"/>
      <c r="F280" s="19"/>
      <c r="G280" s="19"/>
      <c r="H280" s="19"/>
      <c r="I280" s="19"/>
      <c r="J280" s="19"/>
      <c r="K280" s="19"/>
    </row>
    <row r="281" customFormat="1" ht="15" spans="1:11">
      <c r="A281" s="41">
        <f t="shared" si="11"/>
        <v>91</v>
      </c>
      <c r="B281" s="42" t="str">
        <f>VLOOKUP(A281,'data prom'!A:H,4,FALSE)</f>
        <v>Madiun, 21-01-1991</v>
      </c>
      <c r="C281" s="42"/>
      <c r="D281" s="44"/>
      <c r="E281" s="44"/>
      <c r="F281" s="19"/>
      <c r="G281" s="19"/>
      <c r="H281" s="19"/>
      <c r="I281" s="19"/>
      <c r="J281" s="19"/>
      <c r="K281" s="19"/>
    </row>
    <row r="282" customFormat="1" ht="15" spans="1:11">
      <c r="A282" s="35">
        <f t="shared" si="11"/>
        <v>92</v>
      </c>
      <c r="B282" s="36" t="str">
        <f>VLOOKUP(A282,'data prom'!A:H,3,FALSE)</f>
        <v>Lia Kristinawati</v>
      </c>
      <c r="C282" s="36" t="str">
        <f>VLOOKUP(A282,'data prom'!A:H,8,FALSE)</f>
        <v>Pelaksana - B/3</v>
      </c>
      <c r="D282" s="37" t="str">
        <f>VLOOKUP(A282,'data prom'!A:H,5,FALSE)</f>
        <v>Staf Bagian Pengadaan</v>
      </c>
      <c r="E282" s="37" t="str">
        <f>VLOOKUP(A282,'data prom'!A:H,6,FALSE)</f>
        <v>Staf Senior Bagian Pengadaan</v>
      </c>
      <c r="F282" s="19"/>
      <c r="G282" s="19"/>
      <c r="H282" s="19"/>
      <c r="I282" s="19"/>
      <c r="J282" s="19"/>
      <c r="K282" s="19"/>
    </row>
    <row r="283" customFormat="1" ht="15" spans="1:11">
      <c r="A283" s="38">
        <f t="shared" si="11"/>
        <v>92</v>
      </c>
      <c r="B283" s="39" t="str">
        <f>VLOOKUP(A283,'data prom'!A:H,2,FALSE)</f>
        <v>1.14.01649</v>
      </c>
      <c r="C283" s="39"/>
      <c r="D283" s="40"/>
      <c r="E283" s="40"/>
      <c r="F283" s="19"/>
      <c r="G283" s="19"/>
      <c r="H283" s="19"/>
      <c r="I283" s="19"/>
      <c r="J283" s="19"/>
      <c r="K283" s="19"/>
    </row>
    <row r="284" customFormat="1" ht="15" spans="1:11">
      <c r="A284" s="41">
        <f t="shared" si="11"/>
        <v>92</v>
      </c>
      <c r="B284" s="42" t="str">
        <f>VLOOKUP(A284,'data prom'!A:H,4,FALSE)</f>
        <v>Surabaya, 08-06-1993</v>
      </c>
      <c r="C284" s="42"/>
      <c r="D284" s="44"/>
      <c r="E284" s="44"/>
      <c r="F284" s="19"/>
      <c r="G284" s="19"/>
      <c r="H284" s="19"/>
      <c r="I284" s="19"/>
      <c r="J284" s="19"/>
      <c r="K284" s="19"/>
    </row>
    <row r="285" customFormat="1" ht="15" spans="1:11">
      <c r="A285" s="35">
        <f t="shared" si="11"/>
        <v>93</v>
      </c>
      <c r="B285" s="36" t="str">
        <f>VLOOKUP(A285,'data prom'!A:H,3,FALSE)</f>
        <v>Dwi Prasetyo Rahardjo</v>
      </c>
      <c r="C285" s="36" t="str">
        <f>VLOOKUP(A285,'data prom'!A:H,8,FALSE)</f>
        <v>Pelaksana I - B/4</v>
      </c>
      <c r="D285" s="37" t="str">
        <f>VLOOKUP(A285,'data prom'!A:H,5,FALSE)</f>
        <v>Staf Bagian Personalia dan Keselamatan dan Kesehatan Kerja</v>
      </c>
      <c r="E285" s="37" t="str">
        <f>VLOOKUP(A285,'data prom'!A:H,6,FALSE)</f>
        <v>Staf Senior Bagian Personalia dan Keselamatan dan Kesehatan Kerja</v>
      </c>
      <c r="F285" s="19"/>
      <c r="G285" s="19"/>
      <c r="H285" s="19"/>
      <c r="I285" s="19"/>
      <c r="J285" s="19"/>
      <c r="K285" s="19"/>
    </row>
    <row r="286" customFormat="1" ht="15" spans="1:11">
      <c r="A286" s="38">
        <f t="shared" si="11"/>
        <v>93</v>
      </c>
      <c r="B286" s="39" t="str">
        <f>VLOOKUP(A286,'data prom'!A:H,2,FALSE)</f>
        <v>1.05.01299</v>
      </c>
      <c r="C286" s="39"/>
      <c r="D286" s="40"/>
      <c r="E286" s="40"/>
      <c r="F286" s="19"/>
      <c r="G286" s="19"/>
      <c r="H286" s="19"/>
      <c r="I286" s="19"/>
      <c r="J286" s="19"/>
      <c r="K286" s="19"/>
    </row>
    <row r="287" customFormat="1" ht="15" spans="1:11">
      <c r="A287" s="41">
        <f t="shared" si="11"/>
        <v>93</v>
      </c>
      <c r="B287" s="42" t="str">
        <f>VLOOKUP(A287,'data prom'!A:H,4,FALSE)</f>
        <v>Surabaya, 07-11-1975</v>
      </c>
      <c r="C287" s="42"/>
      <c r="D287" s="44"/>
      <c r="E287" s="44"/>
      <c r="F287" s="19"/>
      <c r="G287" s="19"/>
      <c r="H287" s="19"/>
      <c r="I287" s="19"/>
      <c r="J287" s="19"/>
      <c r="K287" s="19"/>
    </row>
    <row r="288" customFormat="1" ht="15" spans="1:11">
      <c r="A288" s="35">
        <f t="shared" si="11"/>
        <v>94</v>
      </c>
      <c r="B288" s="36" t="str">
        <f>VLOOKUP(A288,'data prom'!A:H,3,FALSE)</f>
        <v>Tri Purwanto</v>
      </c>
      <c r="C288" s="36" t="str">
        <f>VLOOKUP(A288,'data prom'!A:H,8,FALSE)</f>
        <v>Pelaksana I - B/4</v>
      </c>
      <c r="D288" s="37" t="str">
        <f>VLOOKUP(A288,'data prom'!A:H,5,FALSE)</f>
        <v>Staf Bagian Personalia dan Keselamatan dan Kesehatan Kerja</v>
      </c>
      <c r="E288" s="37" t="str">
        <f>VLOOKUP(A288,'data prom'!A:H,6,FALSE)</f>
        <v>Staf Senior Bagian Personalia dan Keselamatan dan Kesehatan Kerja</v>
      </c>
      <c r="F288" s="19"/>
      <c r="G288" s="19"/>
      <c r="H288" s="19"/>
      <c r="I288" s="19"/>
      <c r="J288" s="19"/>
      <c r="K288" s="19"/>
    </row>
    <row r="289" customFormat="1" ht="15" spans="1:11">
      <c r="A289" s="38">
        <f t="shared" si="11"/>
        <v>94</v>
      </c>
      <c r="B289" s="39" t="str">
        <f>VLOOKUP(A289,'data prom'!A:H,2,FALSE)</f>
        <v>1.98.01211</v>
      </c>
      <c r="C289" s="39"/>
      <c r="D289" s="40"/>
      <c r="E289" s="40"/>
      <c r="F289" s="19"/>
      <c r="G289" s="19"/>
      <c r="H289" s="19"/>
      <c r="I289" s="19"/>
      <c r="J289" s="19"/>
      <c r="K289" s="19"/>
    </row>
    <row r="290" customFormat="1" ht="15" spans="1:11">
      <c r="A290" s="41">
        <f t="shared" si="11"/>
        <v>94</v>
      </c>
      <c r="B290" s="42" t="str">
        <f>VLOOKUP(A290,'data prom'!A:H,4,FALSE)</f>
        <v>Surabaya, 07-01-1973</v>
      </c>
      <c r="C290" s="42"/>
      <c r="D290" s="44"/>
      <c r="E290" s="44"/>
      <c r="F290" s="19"/>
      <c r="G290" s="19"/>
      <c r="H290" s="19"/>
      <c r="I290" s="19"/>
      <c r="J290" s="19"/>
      <c r="K290" s="19"/>
    </row>
    <row r="291" customFormat="1" ht="15" spans="1:11">
      <c r="A291" s="35">
        <f t="shared" si="11"/>
        <v>95</v>
      </c>
      <c r="B291" s="36" t="str">
        <f>VLOOKUP(A291,'data prom'!A:H,3,FALSE)</f>
        <v>Moh. Arief Budiman</v>
      </c>
      <c r="C291" s="36" t="str">
        <f>VLOOKUP(A291,'data prom'!A:H,8,FALSE)</f>
        <v>Pelaksana I - B/4</v>
      </c>
      <c r="D291" s="37" t="str">
        <f>VLOOKUP(A291,'data prom'!A:H,5,FALSE)</f>
        <v>Staf Bagian Personalia dan Keselamatan dan Kesehatan Kerja</v>
      </c>
      <c r="E291" s="37" t="str">
        <f>VLOOKUP(A291,'data prom'!A:H,6,FALSE)</f>
        <v>Staf Senior Bagian Personalia dan Keselamatan dan Kesehatan Kerja</v>
      </c>
      <c r="F291" s="19"/>
      <c r="G291" s="19"/>
      <c r="H291" s="19"/>
      <c r="I291" s="19"/>
      <c r="J291" s="19"/>
      <c r="K291" s="19"/>
    </row>
    <row r="292" customFormat="1" ht="15" spans="1:11">
      <c r="A292" s="38">
        <f t="shared" si="11"/>
        <v>95</v>
      </c>
      <c r="B292" s="39" t="str">
        <f>VLOOKUP(A292,'data prom'!A:H,2,FALSE)</f>
        <v>1.96.01031</v>
      </c>
      <c r="C292" s="39"/>
      <c r="D292" s="40"/>
      <c r="E292" s="40"/>
      <c r="F292" s="19"/>
      <c r="G292" s="19"/>
      <c r="H292" s="19"/>
      <c r="I292" s="19"/>
      <c r="J292" s="19"/>
      <c r="K292" s="19"/>
    </row>
    <row r="293" customFormat="1" ht="15" spans="1:11">
      <c r="A293" s="41">
        <f t="shared" si="11"/>
        <v>95</v>
      </c>
      <c r="B293" s="42" t="str">
        <f>VLOOKUP(A293,'data prom'!A:H,4,FALSE)</f>
        <v>Surabaya, 18-07-1971</v>
      </c>
      <c r="C293" s="42"/>
      <c r="D293" s="44"/>
      <c r="E293" s="44"/>
      <c r="F293" s="19"/>
      <c r="G293" s="19"/>
      <c r="H293" s="19"/>
      <c r="I293" s="19"/>
      <c r="J293" s="19"/>
      <c r="K293" s="19"/>
    </row>
    <row r="294" customFormat="1" ht="15" spans="1:11">
      <c r="A294" s="35">
        <f t="shared" si="11"/>
        <v>96</v>
      </c>
      <c r="B294" s="36" t="str">
        <f>VLOOKUP(A294,'data prom'!A:H,3,FALSE)</f>
        <v>A. Zainuddin</v>
      </c>
      <c r="C294" s="36" t="str">
        <f>VLOOKUP(A294,'data prom'!A:H,8,FALSE)</f>
        <v>Pelaksana Muda I - B/2</v>
      </c>
      <c r="D294" s="37" t="str">
        <f>VLOOKUP(A294,'data prom'!A:H,5,FALSE)</f>
        <v>Staf Bagian Hubungan Pelanggan</v>
      </c>
      <c r="E294" s="37" t="str">
        <f>VLOOKUP(A294,'data prom'!A:H,6,FALSE)</f>
        <v>Staf Senior Bagian Hubungan Pelanggan</v>
      </c>
      <c r="F294" s="19"/>
      <c r="G294" s="19"/>
      <c r="H294" s="19"/>
      <c r="I294" s="19"/>
      <c r="J294" s="19"/>
      <c r="K294" s="19"/>
    </row>
    <row r="295" customFormat="1" ht="15" spans="1:11">
      <c r="A295" s="38">
        <f t="shared" si="11"/>
        <v>96</v>
      </c>
      <c r="B295" s="39" t="str">
        <f>VLOOKUP(A295,'data prom'!A:H,2,FALSE)</f>
        <v>1.17.01692</v>
      </c>
      <c r="C295" s="39"/>
      <c r="D295" s="40"/>
      <c r="E295" s="40"/>
      <c r="F295" s="19"/>
      <c r="G295" s="19"/>
      <c r="H295" s="19"/>
      <c r="I295" s="19"/>
      <c r="J295" s="19"/>
      <c r="K295" s="19"/>
    </row>
    <row r="296" customFormat="1" ht="15" spans="1:11">
      <c r="A296" s="41">
        <f t="shared" si="11"/>
        <v>96</v>
      </c>
      <c r="B296" s="42" t="str">
        <f>VLOOKUP(A296,'data prom'!A:H,4,FALSE)</f>
        <v>Lamongan, 24-11-1991</v>
      </c>
      <c r="C296" s="42"/>
      <c r="D296" s="44"/>
      <c r="E296" s="44"/>
      <c r="F296" s="19"/>
      <c r="G296" s="19"/>
      <c r="H296" s="19"/>
      <c r="I296" s="19"/>
      <c r="J296" s="19"/>
      <c r="K296" s="19"/>
    </row>
    <row r="297" customFormat="1" ht="15" spans="1:11">
      <c r="A297" s="35">
        <f t="shared" ref="A297:A311" si="12">A294+1</f>
        <v>97</v>
      </c>
      <c r="B297" s="36" t="str">
        <f>VLOOKUP(A297,'data prom'!A:H,3,FALSE)</f>
        <v>Mustakim</v>
      </c>
      <c r="C297" s="36" t="str">
        <f>VLOOKUP(A297,'data prom'!A:H,8,FALSE)</f>
        <v>Pelaksana I - B/4</v>
      </c>
      <c r="D297" s="37" t="str">
        <f>VLOOKUP(A297,'data prom'!A:H,5,FALSE)</f>
        <v>Staf Bagian Pelayanan Teknis Barat</v>
      </c>
      <c r="E297" s="37" t="str">
        <f>VLOOKUP(A297,'data prom'!A:H,6,FALSE)</f>
        <v>Staf Senior Bagian Pelayanan Teknis Barat</v>
      </c>
      <c r="F297" s="19"/>
      <c r="G297" s="19"/>
      <c r="H297" s="19"/>
      <c r="I297" s="19"/>
      <c r="J297" s="19"/>
      <c r="K297" s="19"/>
    </row>
    <row r="298" customFormat="1" ht="15" spans="1:11">
      <c r="A298" s="38">
        <f t="shared" si="12"/>
        <v>97</v>
      </c>
      <c r="B298" s="39" t="str">
        <f>VLOOKUP(A298,'data prom'!A:H,2,FALSE)</f>
        <v>1.06.01453</v>
      </c>
      <c r="C298" s="39"/>
      <c r="D298" s="40"/>
      <c r="E298" s="40"/>
      <c r="F298" s="19"/>
      <c r="G298" s="19"/>
      <c r="H298" s="19"/>
      <c r="I298" s="19"/>
      <c r="J298" s="19"/>
      <c r="K298" s="19"/>
    </row>
    <row r="299" customFormat="1" ht="15" spans="1:11">
      <c r="A299" s="41">
        <f t="shared" si="12"/>
        <v>97</v>
      </c>
      <c r="B299" s="42" t="str">
        <f>VLOOKUP(A299,'data prom'!A:H,4,FALSE)</f>
        <v>Lamongan, 17-06-1968</v>
      </c>
      <c r="C299" s="42"/>
      <c r="D299" s="44"/>
      <c r="E299" s="44"/>
      <c r="F299" s="19"/>
      <c r="G299" s="19"/>
      <c r="H299" s="19"/>
      <c r="I299" s="19"/>
      <c r="J299" s="19"/>
      <c r="K299" s="19"/>
    </row>
    <row r="300" customFormat="1" ht="15" spans="1:11">
      <c r="A300" s="35">
        <f t="shared" si="12"/>
        <v>98</v>
      </c>
      <c r="B300" s="36" t="str">
        <f>VLOOKUP(A300,'data prom'!A:H,3,FALSE)</f>
        <v>Hidayat Purbo Sasongko</v>
      </c>
      <c r="C300" s="36" t="str">
        <f>VLOOKUP(A300,'data prom'!A:H,8,FALSE)</f>
        <v>Pelaksana I - B/4</v>
      </c>
      <c r="D300" s="37" t="str">
        <f>VLOOKUP(A300,'data prom'!A:H,5,FALSE)</f>
        <v>Staf Bagian Pelayanan Teknis Barat</v>
      </c>
      <c r="E300" s="37" t="str">
        <f>VLOOKUP(A300,'data prom'!A:H,6,FALSE)</f>
        <v>Staf Senior Bagian Pelayanan Teknis Barat</v>
      </c>
      <c r="F300" s="19"/>
      <c r="G300" s="19"/>
      <c r="H300" s="19"/>
      <c r="I300" s="19"/>
      <c r="J300" s="19"/>
      <c r="K300" s="19"/>
    </row>
    <row r="301" customFormat="1" ht="15" spans="1:11">
      <c r="A301" s="38">
        <f t="shared" si="12"/>
        <v>98</v>
      </c>
      <c r="B301" s="39" t="str">
        <f>VLOOKUP(A301,'data prom'!A:H,2,FALSE)</f>
        <v>1.07.01474</v>
      </c>
      <c r="C301" s="39"/>
      <c r="D301" s="40"/>
      <c r="E301" s="40"/>
      <c r="F301" s="19"/>
      <c r="G301" s="19"/>
      <c r="H301" s="19"/>
      <c r="I301" s="19"/>
      <c r="J301" s="19"/>
      <c r="K301" s="19"/>
    </row>
    <row r="302" customFormat="1" ht="15" spans="1:11">
      <c r="A302" s="41">
        <f t="shared" si="12"/>
        <v>98</v>
      </c>
      <c r="B302" s="42" t="str">
        <f>VLOOKUP(A302,'data prom'!A:H,4,FALSE)</f>
        <v>Surabaya, 11-07-1981</v>
      </c>
      <c r="C302" s="42"/>
      <c r="D302" s="44"/>
      <c r="E302" s="44"/>
      <c r="F302" s="19"/>
      <c r="G302" s="19"/>
      <c r="H302" s="19"/>
      <c r="I302" s="19"/>
      <c r="J302" s="19"/>
      <c r="K302" s="19"/>
    </row>
    <row r="303" customFormat="1" ht="15" spans="1:11">
      <c r="A303" s="35">
        <f t="shared" si="12"/>
        <v>99</v>
      </c>
      <c r="B303" s="36" t="str">
        <f>VLOOKUP(A303,'data prom'!A:H,3,FALSE)</f>
        <v>Deny Eka Pratama</v>
      </c>
      <c r="C303" s="36" t="str">
        <f>VLOOKUP(A303,'data prom'!A:H,8,FALSE)</f>
        <v>Pelaksana Muda I - B/2</v>
      </c>
      <c r="D303" s="37" t="str">
        <f>VLOOKUP(A303,'data prom'!A:H,5,FALSE)</f>
        <v>Staf Bagian Pelayanan Teknis Barat</v>
      </c>
      <c r="E303" s="37" t="str">
        <f>VLOOKUP(A303,'data prom'!A:H,6,FALSE)</f>
        <v>Staf Senior Bagian Pelayanan Teknis Barat</v>
      </c>
      <c r="F303" s="19"/>
      <c r="G303" s="19"/>
      <c r="H303" s="19"/>
      <c r="I303" s="19"/>
      <c r="J303" s="19"/>
      <c r="K303" s="19"/>
    </row>
    <row r="304" customFormat="1" ht="15" spans="1:11">
      <c r="A304" s="38">
        <f t="shared" si="12"/>
        <v>99</v>
      </c>
      <c r="B304" s="39" t="str">
        <f>VLOOKUP(A304,'data prom'!A:H,2,FALSE)</f>
        <v>1.17.01737</v>
      </c>
      <c r="C304" s="39"/>
      <c r="D304" s="40"/>
      <c r="E304" s="40"/>
      <c r="F304" s="19"/>
      <c r="G304" s="19"/>
      <c r="H304" s="19"/>
      <c r="I304" s="19"/>
      <c r="J304" s="19"/>
      <c r="K304" s="19"/>
    </row>
    <row r="305" customFormat="1" ht="15" spans="1:11">
      <c r="A305" s="41">
        <f t="shared" si="12"/>
        <v>99</v>
      </c>
      <c r="B305" s="42" t="str">
        <f>VLOOKUP(A305,'data prom'!A:H,4,FALSE)</f>
        <v>Tuban, 30-06-1996</v>
      </c>
      <c r="C305" s="42"/>
      <c r="D305" s="44"/>
      <c r="E305" s="44"/>
      <c r="F305" s="19"/>
      <c r="G305" s="19"/>
      <c r="H305" s="19"/>
      <c r="I305" s="19"/>
      <c r="J305" s="19"/>
      <c r="K305" s="19"/>
    </row>
    <row r="306" customFormat="1" ht="15" spans="1:11">
      <c r="A306" s="35">
        <f t="shared" si="12"/>
        <v>100</v>
      </c>
      <c r="B306" s="36" t="str">
        <f>VLOOKUP(A306,'data prom'!A:H,3,FALSE)</f>
        <v>Muhammad Ardyansyah</v>
      </c>
      <c r="C306" s="36" t="str">
        <f>VLOOKUP(A306,'data prom'!A:H,8,FALSE)</f>
        <v>Pelaksana Muda I - B/2</v>
      </c>
      <c r="D306" s="37" t="str">
        <f>VLOOKUP(A306,'data prom'!A:H,5,FALSE)</f>
        <v>Staf Bagian Pelayanan Teknis Barat</v>
      </c>
      <c r="E306" s="37" t="str">
        <f>VLOOKUP(A306,'data prom'!A:H,6,FALSE)</f>
        <v>Staf Senior Bagian Pelayanan Teknis Barat</v>
      </c>
      <c r="F306" s="19"/>
      <c r="G306" s="19"/>
      <c r="H306" s="19"/>
      <c r="I306" s="19"/>
      <c r="J306" s="19"/>
      <c r="K306" s="19"/>
    </row>
    <row r="307" customFormat="1" ht="15" spans="1:11">
      <c r="A307" s="38">
        <f t="shared" si="12"/>
        <v>100</v>
      </c>
      <c r="B307" s="39" t="str">
        <f>VLOOKUP(A307,'data prom'!A:H,2,FALSE)</f>
        <v>1.17.01800</v>
      </c>
      <c r="C307" s="39"/>
      <c r="D307" s="40"/>
      <c r="E307" s="40"/>
      <c r="F307" s="19"/>
      <c r="G307" s="19"/>
      <c r="H307" s="19"/>
      <c r="I307" s="19"/>
      <c r="J307" s="19"/>
      <c r="K307" s="19"/>
    </row>
    <row r="308" customFormat="1" ht="15" spans="1:11">
      <c r="A308" s="41">
        <f t="shared" si="12"/>
        <v>100</v>
      </c>
      <c r="B308" s="42" t="str">
        <f>VLOOKUP(A308,'data prom'!A:H,4,FALSE)</f>
        <v>Sidoarjo, 11-01-1991</v>
      </c>
      <c r="C308" s="42"/>
      <c r="D308" s="44"/>
      <c r="E308" s="44"/>
      <c r="F308" s="19"/>
      <c r="G308" s="19"/>
      <c r="H308" s="19"/>
      <c r="I308" s="19"/>
      <c r="J308" s="19"/>
      <c r="K308" s="19"/>
    </row>
    <row r="309" s="17" customFormat="1" spans="1:11">
      <c r="A309" s="35">
        <f t="shared" ref="A309:A314" si="13">A306+1</f>
        <v>101</v>
      </c>
      <c r="B309" s="36" t="str">
        <f>VLOOKUP(A309,'data prom'!A:H,3,FALSE)</f>
        <v>Nur Kholis Ikhsan</v>
      </c>
      <c r="C309" s="36" t="str">
        <f>VLOOKUP(A309,'data prom'!A:H,8,FALSE)</f>
        <v>Pelaksana Muda I - B/2</v>
      </c>
      <c r="D309" s="37" t="str">
        <f>VLOOKUP(A309,'data prom'!A:H,5,FALSE)</f>
        <v>Staf Bagian Pelayanan Teknis Barat</v>
      </c>
      <c r="E309" s="37" t="str">
        <f>VLOOKUP(A309,'data prom'!A:H,6,FALSE)</f>
        <v>Staf Senior Bagian Pelayanan Teknis Barat</v>
      </c>
      <c r="F309" s="45"/>
      <c r="G309" s="45"/>
      <c r="H309" s="45"/>
      <c r="I309" s="45"/>
      <c r="J309" s="45"/>
      <c r="K309" s="45"/>
    </row>
    <row r="310" s="17" customFormat="1" spans="1:11">
      <c r="A310" s="38">
        <f t="shared" si="13"/>
        <v>101</v>
      </c>
      <c r="B310" s="39" t="str">
        <f>VLOOKUP(A310,'data prom'!A:H,2,FALSE)</f>
        <v>1.17.01814</v>
      </c>
      <c r="C310" s="39"/>
      <c r="D310" s="40"/>
      <c r="E310" s="40"/>
      <c r="F310" s="45"/>
      <c r="G310" s="45"/>
      <c r="H310" s="45"/>
      <c r="I310" s="45"/>
      <c r="J310" s="45"/>
      <c r="K310" s="45"/>
    </row>
    <row r="311" s="17" customFormat="1" spans="1:11">
      <c r="A311" s="41">
        <f t="shared" si="13"/>
        <v>101</v>
      </c>
      <c r="B311" s="42" t="str">
        <f>VLOOKUP(A311,'data prom'!A:H,4,FALSE)</f>
        <v>Sidoarjo, 09-03-1991</v>
      </c>
      <c r="C311" s="42"/>
      <c r="D311" s="44"/>
      <c r="E311" s="44"/>
      <c r="F311" s="45"/>
      <c r="G311" s="45"/>
      <c r="H311" s="45"/>
      <c r="I311" s="45"/>
      <c r="J311" s="45"/>
      <c r="K311" s="45"/>
    </row>
    <row r="312" s="17" customFormat="1" spans="1:11">
      <c r="A312" s="35">
        <f t="shared" si="13"/>
        <v>102</v>
      </c>
      <c r="B312" s="36" t="str">
        <f>VLOOKUP(A312,'data prom'!A:H,3,FALSE)</f>
        <v>Wildan Navyri Fauzy</v>
      </c>
      <c r="C312" s="36" t="str">
        <f>VLOOKUP(A312,'data prom'!A:H,8,FALSE)</f>
        <v>Pelaksana Muda I - B/2</v>
      </c>
      <c r="D312" s="37" t="str">
        <f>VLOOKUP(A312,'data prom'!A:H,5,FALSE)</f>
        <v>Staf Bagian Pelayanan Teknis Barat</v>
      </c>
      <c r="E312" s="37" t="str">
        <f>VLOOKUP(A312,'data prom'!A:H,6,FALSE)</f>
        <v>Staf Senior Bagian Pelayanan Teknis Barat</v>
      </c>
      <c r="F312" s="45"/>
      <c r="G312" s="45"/>
      <c r="H312" s="45"/>
      <c r="I312" s="45"/>
      <c r="J312" s="45"/>
      <c r="K312" s="45"/>
    </row>
    <row r="313" s="17" customFormat="1" spans="1:11">
      <c r="A313" s="38">
        <f t="shared" si="13"/>
        <v>102</v>
      </c>
      <c r="B313" s="39" t="str">
        <f>VLOOKUP(A313,'data prom'!A:H,2,FALSE)</f>
        <v>1.17.01865</v>
      </c>
      <c r="C313" s="39"/>
      <c r="D313" s="40"/>
      <c r="E313" s="40"/>
      <c r="F313" s="45"/>
      <c r="G313" s="45"/>
      <c r="H313" s="45"/>
      <c r="I313" s="45"/>
      <c r="J313" s="45"/>
      <c r="K313" s="45"/>
    </row>
    <row r="314" s="17" customFormat="1" spans="1:11">
      <c r="A314" s="41">
        <f t="shared" si="13"/>
        <v>102</v>
      </c>
      <c r="B314" s="42" t="str">
        <f>VLOOKUP(A314,'data prom'!A:H,4,FALSE)</f>
        <v>Surabaya, 27-04-1994</v>
      </c>
      <c r="C314" s="42"/>
      <c r="D314" s="44"/>
      <c r="E314" s="44"/>
      <c r="F314" s="45"/>
      <c r="G314" s="45"/>
      <c r="H314" s="45"/>
      <c r="I314" s="45"/>
      <c r="J314" s="45"/>
      <c r="K314" s="45"/>
    </row>
    <row r="315" s="17" customFormat="1" spans="1:11">
      <c r="A315" s="46"/>
      <c r="B315" s="47"/>
      <c r="C315" s="47"/>
      <c r="D315" s="48"/>
      <c r="E315" s="48"/>
      <c r="F315" s="45"/>
      <c r="G315" s="45"/>
      <c r="H315" s="45"/>
      <c r="I315" s="45"/>
      <c r="J315" s="45"/>
      <c r="K315" s="45"/>
    </row>
    <row r="316" s="16" customFormat="1" spans="1:11">
      <c r="A316" s="46"/>
      <c r="B316" s="47" t="s">
        <v>457</v>
      </c>
      <c r="C316" s="47"/>
      <c r="D316" s="48" t="s">
        <v>409</v>
      </c>
      <c r="E316" s="48"/>
      <c r="F316" s="48"/>
      <c r="G316" s="48"/>
      <c r="H316" s="48"/>
      <c r="I316" s="48"/>
      <c r="J316" s="48"/>
      <c r="K316" s="48"/>
    </row>
    <row r="317" s="16" customFormat="1" ht="15" spans="1:11">
      <c r="A317" s="46"/>
      <c r="B317" s="49" t="s">
        <v>410</v>
      </c>
      <c r="C317" s="49"/>
      <c r="D317" s="48" t="s">
        <v>411</v>
      </c>
      <c r="E317" s="48"/>
      <c r="F317" s="48"/>
      <c r="G317" s="48"/>
      <c r="H317" s="48"/>
      <c r="I317" s="48"/>
      <c r="J317" s="48"/>
      <c r="K317" s="48"/>
    </row>
    <row r="318" s="16" customFormat="1" ht="15" spans="1:11">
      <c r="A318" s="50"/>
      <c r="B318" s="47"/>
      <c r="C318" s="47"/>
      <c r="D318" s="51" t="s">
        <v>412</v>
      </c>
      <c r="E318" s="51"/>
      <c r="F318" s="51"/>
      <c r="G318" s="51"/>
      <c r="H318" s="51"/>
      <c r="I318" s="51"/>
      <c r="J318" s="51"/>
      <c r="K318" s="51"/>
    </row>
    <row r="319" s="16" customFormat="1" ht="15" spans="1:11">
      <c r="A319" s="47"/>
      <c r="B319" s="47"/>
      <c r="C319" s="47"/>
      <c r="D319" s="51"/>
      <c r="E319" s="51"/>
      <c r="F319" s="51"/>
      <c r="G319" s="51"/>
      <c r="H319" s="51"/>
      <c r="I319" s="51"/>
      <c r="J319" s="51"/>
      <c r="K319" s="51"/>
    </row>
    <row r="320" s="16" customFormat="1" spans="1:11">
      <c r="A320" s="47"/>
      <c r="B320" s="47"/>
      <c r="C320" s="47"/>
      <c r="D320" s="52" t="s">
        <v>413</v>
      </c>
      <c r="E320" s="52"/>
      <c r="F320" s="52"/>
      <c r="G320" s="52"/>
      <c r="H320" s="52"/>
      <c r="I320" s="52"/>
      <c r="J320" s="52"/>
      <c r="K320" s="52"/>
    </row>
    <row r="321" s="16" customFormat="1" ht="15" spans="1:11">
      <c r="A321" s="47"/>
      <c r="B321" s="53"/>
      <c r="C321" s="53"/>
      <c r="D321" s="52"/>
      <c r="E321" s="52"/>
      <c r="F321" s="52"/>
      <c r="G321" s="52"/>
      <c r="H321" s="52"/>
      <c r="I321" s="52"/>
      <c r="J321" s="52"/>
      <c r="K321" s="52"/>
    </row>
    <row r="322" s="16" customFormat="1" ht="15" spans="1:11">
      <c r="A322" s="47"/>
      <c r="B322" s="53" t="s">
        <v>414</v>
      </c>
      <c r="C322" s="53"/>
      <c r="D322" s="51" t="s">
        <v>415</v>
      </c>
      <c r="E322" s="51"/>
      <c r="F322" s="51"/>
      <c r="G322" s="51"/>
      <c r="H322" s="51"/>
      <c r="I322" s="51"/>
      <c r="J322" s="51"/>
      <c r="K322" s="51"/>
    </row>
  </sheetData>
  <mergeCells count="218">
    <mergeCell ref="D2:E2"/>
    <mergeCell ref="B316:C316"/>
    <mergeCell ref="D316:E316"/>
    <mergeCell ref="B317:C317"/>
    <mergeCell ref="D317:E317"/>
    <mergeCell ref="D318:E318"/>
    <mergeCell ref="B321:C321"/>
    <mergeCell ref="B322:C322"/>
    <mergeCell ref="D322:E322"/>
    <mergeCell ref="A6:A7"/>
    <mergeCell ref="C6:C7"/>
    <mergeCell ref="D6:D7"/>
    <mergeCell ref="D9:D10"/>
    <mergeCell ref="D12:D13"/>
    <mergeCell ref="D15:D16"/>
    <mergeCell ref="D18:D19"/>
    <mergeCell ref="D21:D22"/>
    <mergeCell ref="D24:D25"/>
    <mergeCell ref="D27:D28"/>
    <mergeCell ref="D30:D31"/>
    <mergeCell ref="D33:D34"/>
    <mergeCell ref="D36:D37"/>
    <mergeCell ref="D39:D40"/>
    <mergeCell ref="D42:D43"/>
    <mergeCell ref="D45:D46"/>
    <mergeCell ref="D48:D49"/>
    <mergeCell ref="D51:D52"/>
    <mergeCell ref="D54:D55"/>
    <mergeCell ref="D57:D58"/>
    <mergeCell ref="D60:D61"/>
    <mergeCell ref="D63:D64"/>
    <mergeCell ref="D66:D67"/>
    <mergeCell ref="D69:D70"/>
    <mergeCell ref="D72:D73"/>
    <mergeCell ref="D75:D76"/>
    <mergeCell ref="D78:D79"/>
    <mergeCell ref="D81:D82"/>
    <mergeCell ref="D84:D85"/>
    <mergeCell ref="D87:D88"/>
    <mergeCell ref="D90:D91"/>
    <mergeCell ref="D93:D94"/>
    <mergeCell ref="D96:D97"/>
    <mergeCell ref="D99:D100"/>
    <mergeCell ref="D102:D103"/>
    <mergeCell ref="D105:D106"/>
    <mergeCell ref="D108:D109"/>
    <mergeCell ref="D111:D112"/>
    <mergeCell ref="D114:D115"/>
    <mergeCell ref="D117:D118"/>
    <mergeCell ref="D120:D121"/>
    <mergeCell ref="D123:D124"/>
    <mergeCell ref="D126:D127"/>
    <mergeCell ref="D129:D130"/>
    <mergeCell ref="D132:D133"/>
    <mergeCell ref="D135:D136"/>
    <mergeCell ref="D138:D139"/>
    <mergeCell ref="D141:D142"/>
    <mergeCell ref="D144:D145"/>
    <mergeCell ref="D147:D148"/>
    <mergeCell ref="D150:D151"/>
    <mergeCell ref="D153:D154"/>
    <mergeCell ref="D156:D157"/>
    <mergeCell ref="D159:D160"/>
    <mergeCell ref="D162:D163"/>
    <mergeCell ref="D165:D166"/>
    <mergeCell ref="D168:D169"/>
    <mergeCell ref="D171:D172"/>
    <mergeCell ref="D174:D175"/>
    <mergeCell ref="D177:D178"/>
    <mergeCell ref="D180:D181"/>
    <mergeCell ref="D183:D184"/>
    <mergeCell ref="D186:D187"/>
    <mergeCell ref="D189:D190"/>
    <mergeCell ref="D192:D193"/>
    <mergeCell ref="D195:D196"/>
    <mergeCell ref="D198:D199"/>
    <mergeCell ref="D201:D202"/>
    <mergeCell ref="D204:D205"/>
    <mergeCell ref="D207:D208"/>
    <mergeCell ref="D210:D211"/>
    <mergeCell ref="D213:D214"/>
    <mergeCell ref="D216:D217"/>
    <mergeCell ref="D219:D220"/>
    <mergeCell ref="D222:D223"/>
    <mergeCell ref="D225:D226"/>
    <mergeCell ref="D228:D229"/>
    <mergeCell ref="D231:D232"/>
    <mergeCell ref="D234:D235"/>
    <mergeCell ref="D237:D238"/>
    <mergeCell ref="D240:D241"/>
    <mergeCell ref="D243:D244"/>
    <mergeCell ref="D246:D247"/>
    <mergeCell ref="D249:D250"/>
    <mergeCell ref="D252:D253"/>
    <mergeCell ref="D255:D256"/>
    <mergeCell ref="D258:D259"/>
    <mergeCell ref="D261:D262"/>
    <mergeCell ref="D264:D265"/>
    <mergeCell ref="D267:D268"/>
    <mergeCell ref="D270:D271"/>
    <mergeCell ref="D273:D274"/>
    <mergeCell ref="D276:D277"/>
    <mergeCell ref="D279:D280"/>
    <mergeCell ref="D282:D283"/>
    <mergeCell ref="D285:D286"/>
    <mergeCell ref="D288:D289"/>
    <mergeCell ref="D291:D292"/>
    <mergeCell ref="D294:D295"/>
    <mergeCell ref="D297:D298"/>
    <mergeCell ref="D300:D301"/>
    <mergeCell ref="D303:D304"/>
    <mergeCell ref="D306:D307"/>
    <mergeCell ref="D309:D310"/>
    <mergeCell ref="D312:D313"/>
    <mergeCell ref="E6:E7"/>
    <mergeCell ref="E9:E10"/>
    <mergeCell ref="E12:E13"/>
    <mergeCell ref="E15:E16"/>
    <mergeCell ref="E18:E19"/>
    <mergeCell ref="E21:E22"/>
    <mergeCell ref="E24:E25"/>
    <mergeCell ref="E27:E28"/>
    <mergeCell ref="E30:E31"/>
    <mergeCell ref="E33:E34"/>
    <mergeCell ref="E36:E37"/>
    <mergeCell ref="E39:E40"/>
    <mergeCell ref="E42:E43"/>
    <mergeCell ref="E45:E46"/>
    <mergeCell ref="E48:E49"/>
    <mergeCell ref="E51:E52"/>
    <mergeCell ref="E54:E55"/>
    <mergeCell ref="E57:E58"/>
    <mergeCell ref="E60:E61"/>
    <mergeCell ref="E63:E64"/>
    <mergeCell ref="E66:E67"/>
    <mergeCell ref="E69:E70"/>
    <mergeCell ref="E72:E73"/>
    <mergeCell ref="E75:E76"/>
    <mergeCell ref="E78:E79"/>
    <mergeCell ref="E81:E82"/>
    <mergeCell ref="E84:E85"/>
    <mergeCell ref="E87:E88"/>
    <mergeCell ref="E90:E91"/>
    <mergeCell ref="E93:E94"/>
    <mergeCell ref="E96:E97"/>
    <mergeCell ref="E99:E100"/>
    <mergeCell ref="E102:E103"/>
    <mergeCell ref="E105:E106"/>
    <mergeCell ref="E108:E109"/>
    <mergeCell ref="E111:E112"/>
    <mergeCell ref="E114:E115"/>
    <mergeCell ref="E117:E118"/>
    <mergeCell ref="E120:E121"/>
    <mergeCell ref="E123:E124"/>
    <mergeCell ref="E126:E127"/>
    <mergeCell ref="E129:E130"/>
    <mergeCell ref="E132:E133"/>
    <mergeCell ref="E135:E136"/>
    <mergeCell ref="E138:E139"/>
    <mergeCell ref="E141:E142"/>
    <mergeCell ref="E144:E145"/>
    <mergeCell ref="E147:E148"/>
    <mergeCell ref="E150:E151"/>
    <mergeCell ref="E153:E154"/>
    <mergeCell ref="E156:E157"/>
    <mergeCell ref="E159:E160"/>
    <mergeCell ref="E162:E163"/>
    <mergeCell ref="E165:E166"/>
    <mergeCell ref="E168:E169"/>
    <mergeCell ref="E171:E172"/>
    <mergeCell ref="E174:E175"/>
    <mergeCell ref="E177:E178"/>
    <mergeCell ref="E180:E181"/>
    <mergeCell ref="E183:E184"/>
    <mergeCell ref="E186:E187"/>
    <mergeCell ref="E189:E190"/>
    <mergeCell ref="E192:E193"/>
    <mergeCell ref="E195:E196"/>
    <mergeCell ref="E198:E199"/>
    <mergeCell ref="E201:E202"/>
    <mergeCell ref="E204:E205"/>
    <mergeCell ref="E207:E208"/>
    <mergeCell ref="E210:E211"/>
    <mergeCell ref="E213:E214"/>
    <mergeCell ref="E216:E217"/>
    <mergeCell ref="E219:E220"/>
    <mergeCell ref="E222:E223"/>
    <mergeCell ref="E225:E226"/>
    <mergeCell ref="E228:E229"/>
    <mergeCell ref="E231:E232"/>
    <mergeCell ref="E234:E235"/>
    <mergeCell ref="E237:E238"/>
    <mergeCell ref="E240:E241"/>
    <mergeCell ref="E243:E244"/>
    <mergeCell ref="E246:E247"/>
    <mergeCell ref="E249:E250"/>
    <mergeCell ref="E252:E253"/>
    <mergeCell ref="E255:E256"/>
    <mergeCell ref="E258:E259"/>
    <mergeCell ref="E261:E262"/>
    <mergeCell ref="E264:E265"/>
    <mergeCell ref="E267:E268"/>
    <mergeCell ref="E270:E271"/>
    <mergeCell ref="E273:E274"/>
    <mergeCell ref="E276:E277"/>
    <mergeCell ref="E279:E280"/>
    <mergeCell ref="E282:E283"/>
    <mergeCell ref="E285:E286"/>
    <mergeCell ref="E288:E289"/>
    <mergeCell ref="E291:E292"/>
    <mergeCell ref="E294:E295"/>
    <mergeCell ref="E297:E298"/>
    <mergeCell ref="E300:E301"/>
    <mergeCell ref="E303:E304"/>
    <mergeCell ref="E306:E307"/>
    <mergeCell ref="E309:E310"/>
    <mergeCell ref="E312:E313"/>
    <mergeCell ref="D320:E321"/>
  </mergeCells>
  <printOptions horizontalCentered="1"/>
  <pageMargins left="0.118055555555556" right="0.354166666666667" top="0.826388888888889" bottom="0.118055555555556" header="0.314583333333333" footer="0.156944444444444"/>
  <pageSetup paperSize="9" scale="87" orientation="landscape" horizontalDpi="600"/>
  <headerFooter/>
  <rowBreaks count="11" manualBreakCount="11">
    <brk id="38" max="4" man="1"/>
    <brk id="74" max="4" man="1"/>
    <brk id="104" max="4" man="1"/>
    <brk id="134" max="4" man="1"/>
    <brk id="164" max="4" man="1"/>
    <brk id="194" max="4" man="1"/>
    <brk id="224" max="4" man="1"/>
    <brk id="254" max="4" man="1"/>
    <brk id="284" max="4" man="1"/>
    <brk id="322" max="16383" man="1"/>
    <brk id="322" max="1638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"/>
  <sheetViews>
    <sheetView workbookViewId="0">
      <selection activeCell="C103" sqref="C103"/>
    </sheetView>
  </sheetViews>
  <sheetFormatPr defaultColWidth="9.14285714285714" defaultRowHeight="15" outlineLevelCol="6"/>
  <cols>
    <col min="1" max="1" width="4.14285714285714" style="13" customWidth="1"/>
    <col min="2" max="2" width="13" style="13" customWidth="1"/>
    <col min="3" max="3" width="29.5714285714286" style="13" customWidth="1"/>
    <col min="4" max="4" width="27.1428571428571" style="13" customWidth="1"/>
    <col min="5" max="5" width="21.1428571428571" style="13" customWidth="1"/>
    <col min="6" max="6" width="51.4285714285714" style="13" customWidth="1"/>
    <col min="7" max="7" width="52.7142857142857" style="13" customWidth="1"/>
    <col min="8" max="8" width="21.1428571428571" style="13" customWidth="1"/>
  </cols>
  <sheetData>
    <row r="1" spans="1:7">
      <c r="A1" s="13" t="s">
        <v>0</v>
      </c>
      <c r="B1" s="13" t="s">
        <v>1</v>
      </c>
      <c r="C1" s="13" t="s">
        <v>2</v>
      </c>
      <c r="D1" s="13" t="s">
        <v>3</v>
      </c>
      <c r="E1" s="13" t="s">
        <v>7</v>
      </c>
      <c r="F1" s="13" t="s">
        <v>376</v>
      </c>
      <c r="G1" s="13" t="s">
        <v>5</v>
      </c>
    </row>
    <row r="2" spans="1:7">
      <c r="A2" s="13">
        <v>1</v>
      </c>
      <c r="B2" s="13" t="str">
        <f>VLOOKUP(A2,'data prom'!A:H,2,FALSE)</f>
        <v>1.06.01385</v>
      </c>
      <c r="C2" s="14" t="str">
        <f>VLOOKUP($B2,'data prom'!$B:$I,2,FALSE)</f>
        <v>Adam Priyambodo, S.T.</v>
      </c>
      <c r="D2" s="13" t="str">
        <f>VLOOKUP($B2,'data prom'!$B:$I,3,FALSE)</f>
        <v>Surabaya, 13-10-1981</v>
      </c>
      <c r="E2" s="15" t="str">
        <f>VLOOKUP($B2,'data prom'!$B:$I,7,FALSE)</f>
        <v>Staf Muda I - C/2</v>
      </c>
      <c r="F2" s="13" t="str">
        <f>VLOOKUP($B2,'data prom'!$B:$I,4,FALSE)</f>
        <v>Manajer Sistem Distribusi Barat</v>
      </c>
      <c r="G2" s="13" t="str">
        <f>VLOOKUP($B2,'data prom'!$B:$I,5,FALSE)</f>
        <v>Manajer Senior Pelayanan Wilayah Timur</v>
      </c>
    </row>
    <row r="3" spans="1:7">
      <c r="A3" s="13">
        <v>2</v>
      </c>
      <c r="B3" s="13" t="str">
        <f>VLOOKUP(A3,'data prom'!A:H,2,FALSE)</f>
        <v>1.96.01035</v>
      </c>
      <c r="C3" s="13" t="str">
        <f>VLOOKUP($B3,'data prom'!$B:$I,2,FALSE)</f>
        <v>Mochamad Arfandi, S.H.</v>
      </c>
      <c r="D3" s="13" t="str">
        <f>VLOOKUP($B3,'data prom'!$B:$I,3,FALSE)</f>
        <v>Surabaya, 03-05-1969</v>
      </c>
      <c r="E3" s="15" t="str">
        <f>VLOOKUP($B3,'data prom'!$B:$I,7,FALSE)</f>
        <v>Staf - C/3</v>
      </c>
      <c r="F3" s="13" t="str">
        <f>VLOOKUP($B3,'data prom'!$B:$I,4,FALSE)</f>
        <v>Supervisor Pemeliharaan Jaringan Pipa Zona 1</v>
      </c>
      <c r="G3" s="13" t="str">
        <f>VLOOKUP($B3,'data prom'!$B:$I,5,FALSE)</f>
        <v>Manajer Pelayanan Teknis Timur</v>
      </c>
    </row>
    <row r="4" spans="1:7">
      <c r="A4" s="13">
        <v>3</v>
      </c>
      <c r="B4" s="13" t="str">
        <f>VLOOKUP(A4,'data prom'!A:H,2,FALSE)</f>
        <v>1.96.01054</v>
      </c>
      <c r="C4" s="13" t="str">
        <f>VLOOKUP($B4,'data prom'!$B:$I,2,FALSE)</f>
        <v>Hery Murdianto</v>
      </c>
      <c r="D4" s="13" t="str">
        <f>VLOOKUP($B4,'data prom'!$B:$I,3,FALSE)</f>
        <v>Surabaya, 16-03-1974</v>
      </c>
      <c r="E4" s="15" t="str">
        <f>VLOOKUP($B4,'data prom'!$B:$I,7,FALSE)</f>
        <v>Staf Muda I - C/2</v>
      </c>
      <c r="F4" s="13" t="str">
        <f>VLOOKUP($B4,'data prom'!$B:$I,4,FALSE)</f>
        <v>Supervisor Pemeliharaan Jaringan Pipa Zona 3</v>
      </c>
      <c r="G4" s="13" t="str">
        <f>VLOOKUP($B4,'data prom'!$B:$I,5,FALSE)</f>
        <v>Manajer Sistem Distribusi Timur</v>
      </c>
    </row>
    <row r="5" spans="1:7">
      <c r="A5" s="13">
        <v>4</v>
      </c>
      <c r="B5" s="13" t="str">
        <f>VLOOKUP(A5,'data prom'!A:H,2,FALSE)</f>
        <v>1.96.00946</v>
      </c>
      <c r="C5" s="13" t="str">
        <f>VLOOKUP($B5,'data prom'!$B:$I,2,FALSE)</f>
        <v>Hudi Sungkono</v>
      </c>
      <c r="D5" s="13" t="str">
        <f>VLOOKUP($B5,'data prom'!$B:$I,3,FALSE)</f>
        <v>Tulungagung, 13-12-1974</v>
      </c>
      <c r="E5" s="15" t="str">
        <f>VLOOKUP($B5,'data prom'!$B:$I,7,FALSE)</f>
        <v>Staf Muda I - C/2</v>
      </c>
      <c r="F5" s="13" t="str">
        <f>VLOOKUP($B5,'data prom'!$B:$I,4,FALSE)</f>
        <v>Supervisor Pemeliharaan Jaringan Pipa Zona 4</v>
      </c>
      <c r="G5" s="13" t="str">
        <f>VLOOKUP($B5,'data prom'!$B:$I,5,FALSE)</f>
        <v>Manajer Sistem Distribusi Barat</v>
      </c>
    </row>
    <row r="6" spans="1:7">
      <c r="A6" s="13">
        <v>5</v>
      </c>
      <c r="B6" s="13" t="str">
        <f>VLOOKUP(A6,'data prom'!A:H,2,FALSE)</f>
        <v>1.97.01144</v>
      </c>
      <c r="C6" s="14" t="str">
        <f>VLOOKUP($B6,'data prom'!$B:$I,2,FALSE)</f>
        <v>Basuni Alwi</v>
      </c>
      <c r="D6" s="13" t="str">
        <f>VLOOKUP($B6,'data prom'!$B:$I,3,FALSE)</f>
        <v>Sidoarjo, 07-08-1975</v>
      </c>
      <c r="E6" s="15" t="str">
        <f>VLOOKUP($B6,'data prom'!$B:$I,7,FALSE)</f>
        <v>Pelaksana I - B/4</v>
      </c>
      <c r="F6" s="13" t="str">
        <f>VLOOKUP($B6,'data prom'!$B:$I,4,FALSE)</f>
        <v>Staf Senior Bagian Sistem Distribusi Barat</v>
      </c>
      <c r="G6" s="13" t="str">
        <f>VLOOKUP($B6,'data prom'!$B:$I,5,FALSE)</f>
        <v>Supervisor Pemeliharaan Jaringan Pipa Zona 4</v>
      </c>
    </row>
    <row r="7" spans="1:7">
      <c r="A7" s="13">
        <v>6</v>
      </c>
      <c r="B7" s="13" t="str">
        <f>VLOOKUP(A7,'data prom'!A:H,2,FALSE)</f>
        <v>1.06.01416</v>
      </c>
      <c r="C7" s="13" t="str">
        <f>VLOOKUP($B7,'data prom'!$B:$I,2,FALSE)</f>
        <v>Eko Margono</v>
      </c>
      <c r="D7" s="13" t="str">
        <f>VLOOKUP($B7,'data prom'!$B:$I,3,FALSE)</f>
        <v>Surabaya, 20-08-1976</v>
      </c>
      <c r="E7" s="15" t="str">
        <f>VLOOKUP($B7,'data prom'!$B:$I,7,FALSE)</f>
        <v>Pelaksana I - B/4</v>
      </c>
      <c r="F7" s="13" t="str">
        <f>VLOOKUP($B7,'data prom'!$B:$I,4,FALSE)</f>
        <v>Staf Senior Bagian Sistem Distribusi Timur</v>
      </c>
      <c r="G7" s="13" t="str">
        <f>VLOOKUP($B7,'data prom'!$B:$I,5,FALSE)</f>
        <v>Supervisor Pemeliharaan Jaringan Pipa Zona 3</v>
      </c>
    </row>
    <row r="8" spans="1:7">
      <c r="A8" s="13">
        <v>7</v>
      </c>
      <c r="B8" s="13" t="str">
        <f>VLOOKUP(A8,'data prom'!A:H,2,FALSE)</f>
        <v>1.96.01056</v>
      </c>
      <c r="C8" s="13" t="str">
        <f>VLOOKUP($B8,'data prom'!$B:$I,2,FALSE)</f>
        <v>Shah Reza</v>
      </c>
      <c r="D8" s="13" t="str">
        <f>VLOOKUP($B8,'data prom'!$B:$I,3,FALSE)</f>
        <v>Surabaya, 05-05-1972</v>
      </c>
      <c r="E8" s="15" t="str">
        <f>VLOOKUP($B8,'data prom'!$B:$I,7,FALSE)</f>
        <v>Pelaksana I - B/4</v>
      </c>
      <c r="F8" s="13" t="str">
        <f>VLOOKUP($B8,'data prom'!$B:$I,4,FALSE)</f>
        <v>Staf Senior Rumah Pompa</v>
      </c>
      <c r="G8" s="13" t="str">
        <f>VLOOKUP($B8,'data prom'!$B:$I,5,FALSE)</f>
        <v>Supervisor Pemeliharaan Jaringan Pipa Zona 1</v>
      </c>
    </row>
    <row r="9" spans="1:7">
      <c r="A9" s="13">
        <v>8</v>
      </c>
      <c r="B9" s="13" t="str">
        <f>VLOOKUP(A9,'data prom'!A:H,2,FALSE)</f>
        <v>1.98.01232</v>
      </c>
      <c r="C9" s="13" t="str">
        <f>VLOOKUP($B9,'data prom'!$B:$I,2,FALSE)</f>
        <v>Nantje R. Natalina Marpaung</v>
      </c>
      <c r="D9" s="13" t="str">
        <f>VLOOKUP($B9,'data prom'!$B:$I,3,FALSE)</f>
        <v>Denpasar, 02-01-1968</v>
      </c>
      <c r="E9" s="15" t="str">
        <f>VLOOKUP($B9,'data prom'!$B:$I,7,FALSE)</f>
        <v>Pelaksana I - B/4</v>
      </c>
      <c r="F9" s="13" t="str">
        <f>VLOOKUP($B9,'data prom'!$B:$I,4,FALSE)</f>
        <v>Staf Senior Bagian Pengawas Keuangan dan Utama</v>
      </c>
      <c r="G9" s="13" t="str">
        <f>VLOOKUP($B9,'data prom'!$B:$I,5,FALSE)</f>
        <v>Supervisor Pengawas Pengendalian Keuangan dan Utama</v>
      </c>
    </row>
    <row r="10" spans="1:7">
      <c r="A10" s="13">
        <v>9</v>
      </c>
      <c r="B10" s="13" t="str">
        <f>VLOOKUP(A10,'data prom'!A:H,2,FALSE)</f>
        <v>1.06.01405</v>
      </c>
      <c r="C10" s="13" t="str">
        <f>VLOOKUP($B10,'data prom'!$B:$I,2,FALSE)</f>
        <v>Arief Wibowo</v>
      </c>
      <c r="D10" s="13" t="str">
        <f>VLOOKUP($B10,'data prom'!$B:$I,3,FALSE)</f>
        <v>Mojokerto, 20-09-1985</v>
      </c>
      <c r="E10" s="15" t="str">
        <f>VLOOKUP($B10,'data prom'!$B:$I,7,FALSE)</f>
        <v>Pelaksana I - B/4</v>
      </c>
      <c r="F10" s="13" t="str">
        <f>VLOOKUP($B10,'data prom'!$B:$I,4,FALSE)</f>
        <v>Staf Senior Bagian Pengawas Pengendalian Kinerja</v>
      </c>
      <c r="G10" s="13" t="str">
        <f>VLOOKUP($B10,'data prom'!$B:$I,5,FALSE)</f>
        <v>Supervisor Pengawas Pengendalian Operasi dan Pelayanan</v>
      </c>
    </row>
    <row r="11" spans="1:7">
      <c r="A11" s="13">
        <v>10</v>
      </c>
      <c r="B11" s="13" t="str">
        <f>VLOOKUP(A11,'data prom'!A:H,2,FALSE)</f>
        <v>1.17.01678</v>
      </c>
      <c r="C11" s="13" t="str">
        <f>VLOOKUP($B11,'data prom'!$B:$I,2,FALSE)</f>
        <v>Wakhid Sjamsudin</v>
      </c>
      <c r="D11" s="13" t="str">
        <f>VLOOKUP($B11,'data prom'!$B:$I,3,FALSE)</f>
        <v>Nganjuk, 28-01-1988</v>
      </c>
      <c r="E11" s="15" t="str">
        <f>VLOOKUP($B11,'data prom'!$B:$I,7,FALSE)</f>
        <v>Staf Muda - C/1</v>
      </c>
      <c r="F11" s="13" t="str">
        <f>VLOOKUP($B11,'data prom'!$B:$I,4,FALSE)</f>
        <v>Staf Senior Bagian Pengawas Pengendalian Kinerja</v>
      </c>
      <c r="G11" s="13" t="str">
        <f>VLOOKUP($B11,'data prom'!$B:$I,5,FALSE)</f>
        <v>Supervisor Pengawas Keuangan</v>
      </c>
    </row>
    <row r="12" spans="1:7">
      <c r="A12" s="13">
        <v>11</v>
      </c>
      <c r="B12" s="13" t="str">
        <f>VLOOKUP(A12,'data prom'!A:H,2,FALSE)</f>
        <v>1.17.01662</v>
      </c>
      <c r="C12" s="13" t="str">
        <f>VLOOKUP($B12,'data prom'!$B:$I,2,FALSE)</f>
        <v>Ahmad Zamroni</v>
      </c>
      <c r="D12" s="13" t="str">
        <f>VLOOKUP($B12,'data prom'!$B:$I,3,FALSE)</f>
        <v>Surabaya, 15-11-1983</v>
      </c>
      <c r="E12" s="15" t="str">
        <f>VLOOKUP($B12,'data prom'!$B:$I,7,FALSE)</f>
        <v>Staf Muda - C/1</v>
      </c>
      <c r="F12" s="13" t="str">
        <f>VLOOKUP($B12,'data prom'!$B:$I,4,FALSE)</f>
        <v>Staf Senior Bagian Pengawas Keuangan dan Utama</v>
      </c>
      <c r="G12" s="13" t="str">
        <f>VLOOKUP($B12,'data prom'!$B:$I,5,FALSE)</f>
        <v>Supervisor Pengawas Operasional</v>
      </c>
    </row>
    <row r="13" spans="1:7">
      <c r="A13" s="13">
        <v>12</v>
      </c>
      <c r="B13" s="13" t="str">
        <f>VLOOKUP(A13,'data prom'!A:H,2,FALSE)</f>
        <v>1.14.01661</v>
      </c>
      <c r="C13" s="13" t="str">
        <f>VLOOKUP($B13,'data prom'!$B:$I,2,FALSE)</f>
        <v>Syahroni Arif Firmansyah</v>
      </c>
      <c r="D13" s="13" t="str">
        <f>VLOOKUP($B13,'data prom'!$B:$I,3,FALSE)</f>
        <v>Surabaya, 02-12-1992</v>
      </c>
      <c r="E13" s="15" t="str">
        <f>VLOOKUP($B13,'data prom'!$B:$I,7,FALSE)</f>
        <v>Pelaksana - B/3</v>
      </c>
      <c r="F13" s="13" t="str">
        <f>VLOOKUP($B13,'data prom'!$B:$I,4,FALSE)</f>
        <v>Staf Senior Pelayanan Teknis Zona 4</v>
      </c>
      <c r="G13" s="13" t="str">
        <f>VLOOKUP($B13,'data prom'!$B:$I,5,FALSE)</f>
        <v>Supervisor Pelayanan Teknis Zona 4  </v>
      </c>
    </row>
    <row r="14" spans="1:7">
      <c r="A14" s="13">
        <v>13</v>
      </c>
      <c r="B14" s="13" t="str">
        <f>VLOOKUP(A14,'data prom'!A:H,2,FALSE)</f>
        <v>1.17.01670</v>
      </c>
      <c r="C14" s="13" t="str">
        <f>VLOOKUP($B14,'data prom'!$B:$I,2,FALSE)</f>
        <v>Frederick Adi Mulyatmoko</v>
      </c>
      <c r="D14" s="13" t="str">
        <f>VLOOKUP($B14,'data prom'!$B:$I,3,FALSE)</f>
        <v>Yogyakarta, 28-03-1982</v>
      </c>
      <c r="E14" s="15" t="str">
        <f>VLOOKUP($B14,'data prom'!$B:$I,7,FALSE)</f>
        <v>Staf Muda - C/1</v>
      </c>
      <c r="F14" s="13" t="str">
        <f>VLOOKUP($B14,'data prom'!$B:$I,4,FALSE)</f>
        <v>Staf Senior Perencanaan Proses Produksi dan Pemeliharaan Sipil</v>
      </c>
      <c r="G14" s="13" t="str">
        <f>VLOOKUP($B14,'data prom'!$B:$I,5,FALSE)</f>
        <v>Supervisor Pemeliharaan Sipil Produksi</v>
      </c>
    </row>
    <row r="15" spans="1:7">
      <c r="A15" s="13">
        <v>14</v>
      </c>
      <c r="B15" s="13" t="str">
        <f>VLOOKUP(A15,'data prom'!A:H,2,FALSE)</f>
        <v>1.06.01438</v>
      </c>
      <c r="C15" s="13" t="str">
        <f>VLOOKUP($B15,'data prom'!$B:$I,2,FALSE)</f>
        <v>Romi Marsa</v>
      </c>
      <c r="D15" s="13" t="str">
        <f>VLOOKUP($B15,'data prom'!$B:$I,3,FALSE)</f>
        <v>Malang, 15-11-1984</v>
      </c>
      <c r="E15" s="15" t="str">
        <f>VLOOKUP($B15,'data prom'!$B:$I,7,FALSE)</f>
        <v>Pelaksana I - B/4</v>
      </c>
      <c r="F15" s="13" t="str">
        <f>VLOOKUP($B15,'data prom'!$B:$I,4,FALSE)</f>
        <v>Staf Bagian Akuntansi</v>
      </c>
      <c r="G15" s="13" t="str">
        <f>VLOOKUP($B15,'data prom'!$B:$I,5,FALSE)</f>
        <v>Staf Senior Bagian Akuntansi</v>
      </c>
    </row>
    <row r="16" spans="1:7">
      <c r="A16" s="13">
        <v>15</v>
      </c>
      <c r="B16" s="13" t="str">
        <f>VLOOKUP(A16,'data prom'!A:H,2,FALSE)</f>
        <v>1.17.01682</v>
      </c>
      <c r="C16" s="13" t="str">
        <f>VLOOKUP($B16,'data prom'!$B:$I,2,FALSE)</f>
        <v>Devi Septian Saputri</v>
      </c>
      <c r="D16" s="13" t="str">
        <f>VLOOKUP($B16,'data prom'!$B:$I,3,FALSE)</f>
        <v>Sidoarjo, 18-09-1988</v>
      </c>
      <c r="E16" s="15" t="str">
        <f>VLOOKUP($B16,'data prom'!$B:$I,7,FALSE)</f>
        <v>Pelaksana - B/3</v>
      </c>
      <c r="F16" s="13" t="str">
        <f>VLOOKUP($B16,'data prom'!$B:$I,4,FALSE)</f>
        <v>Staf Bagian Akuntansi</v>
      </c>
      <c r="G16" s="13" t="str">
        <f>VLOOKUP($B16,'data prom'!$B:$I,5,FALSE)</f>
        <v>Staf Senior Bagian Akuntansi</v>
      </c>
    </row>
    <row r="17" spans="1:7">
      <c r="A17" s="13">
        <v>16</v>
      </c>
      <c r="B17" s="13" t="str">
        <f>VLOOKUP(A17,'data prom'!A:H,2,FALSE)</f>
        <v>1.17.01754</v>
      </c>
      <c r="C17" s="13" t="str">
        <f>VLOOKUP($B17,'data prom'!$B:$I,2,FALSE)</f>
        <v>Fajar Al Madani</v>
      </c>
      <c r="D17" s="13" t="str">
        <f>VLOOKUP($B17,'data prom'!$B:$I,3,FALSE)</f>
        <v>Surabaya, 21-02-1989</v>
      </c>
      <c r="E17" s="15" t="str">
        <f>VLOOKUP($B17,'data prom'!$B:$I,7,FALSE)</f>
        <v>Pelaksana Muda I - B/2</v>
      </c>
      <c r="F17" s="13" t="str">
        <f>VLOOKUP($B17,'data prom'!$B:$I,4,FALSE)</f>
        <v>Staf Bagian Akuntansi</v>
      </c>
      <c r="G17" s="13" t="str">
        <f>VLOOKUP($B17,'data prom'!$B:$I,5,FALSE)</f>
        <v>Staf Senior Bagian Akuntansi</v>
      </c>
    </row>
    <row r="18" spans="1:7">
      <c r="A18" s="13">
        <v>17</v>
      </c>
      <c r="B18" s="13" t="str">
        <f>VLOOKUP(A18,'data prom'!A:H,2,FALSE)</f>
        <v>1.17.01822</v>
      </c>
      <c r="C18" s="13" t="str">
        <f>VLOOKUP($B18,'data prom'!$B:$I,2,FALSE)</f>
        <v>Putu Nenti Agustin</v>
      </c>
      <c r="D18" s="13" t="str">
        <f>VLOOKUP($B18,'data prom'!$B:$I,3,FALSE)</f>
        <v>Jombang, 28-08-1994</v>
      </c>
      <c r="E18" s="15" t="str">
        <f>VLOOKUP($B18,'data prom'!$B:$I,7,FALSE)</f>
        <v>Pelaksana Muda I - B/2</v>
      </c>
      <c r="F18" s="13" t="str">
        <f>VLOOKUP($B18,'data prom'!$B:$I,4,FALSE)</f>
        <v>Staf Bagian Akuntansi</v>
      </c>
      <c r="G18" s="13" t="str">
        <f>VLOOKUP($B18,'data prom'!$B:$I,5,FALSE)</f>
        <v>Staf Senior Bagian Akuntansi</v>
      </c>
    </row>
    <row r="19" spans="1:7">
      <c r="A19" s="13">
        <v>18</v>
      </c>
      <c r="B19" s="13" t="str">
        <f>VLOOKUP(A19,'data prom'!A:H,2,FALSE)</f>
        <v>1.17.01833</v>
      </c>
      <c r="C19" s="13" t="str">
        <f>VLOOKUP($B19,'data prom'!$B:$I,2,FALSE)</f>
        <v>Rian Nur Andini</v>
      </c>
      <c r="D19" s="13" t="str">
        <f>VLOOKUP($B19,'data prom'!$B:$I,3,FALSE)</f>
        <v>Pati, 24-11-1994</v>
      </c>
      <c r="E19" s="15" t="str">
        <f>VLOOKUP($B19,'data prom'!$B:$I,7,FALSE)</f>
        <v>Pelaksana Muda I - B/2</v>
      </c>
      <c r="F19" s="13" t="str">
        <f>VLOOKUP($B19,'data prom'!$B:$I,4,FALSE)</f>
        <v>Staf Bagian Akuntansi</v>
      </c>
      <c r="G19" s="13" t="str">
        <f>VLOOKUP($B19,'data prom'!$B:$I,5,FALSE)</f>
        <v>Staf Senior Bagian Akuntansi</v>
      </c>
    </row>
    <row r="20" spans="1:7">
      <c r="A20" s="13">
        <v>19</v>
      </c>
      <c r="B20" s="13" t="str">
        <f>VLOOKUP(A20,'data prom'!A:H,2,FALSE)</f>
        <v>1.17.01858</v>
      </c>
      <c r="C20" s="13" t="str">
        <f>VLOOKUP($B20,'data prom'!$B:$I,2,FALSE)</f>
        <v>Tri Kusumawati Azis</v>
      </c>
      <c r="D20" s="13" t="str">
        <f>VLOOKUP($B20,'data prom'!$B:$I,3,FALSE)</f>
        <v>Lamongan, 19-07-1990</v>
      </c>
      <c r="E20" s="15" t="str">
        <f>VLOOKUP($B20,'data prom'!$B:$I,7,FALSE)</f>
        <v>Pelaksana Muda I - B/2</v>
      </c>
      <c r="F20" s="13" t="str">
        <f>VLOOKUP($B20,'data prom'!$B:$I,4,FALSE)</f>
        <v>Staf Bagian Akuntansi</v>
      </c>
      <c r="G20" s="13" t="str">
        <f>VLOOKUP($B20,'data prom'!$B:$I,5,FALSE)</f>
        <v>Staf Senior Bagian Akuntansi</v>
      </c>
    </row>
    <row r="21" spans="1:7">
      <c r="A21" s="13">
        <v>20</v>
      </c>
      <c r="B21" s="13" t="str">
        <f>VLOOKUP(A21,'data prom'!A:H,2,FALSE)</f>
        <v>1.17.01859</v>
      </c>
      <c r="C21" s="13" t="str">
        <f>VLOOKUP($B21,'data prom'!$B:$I,2,FALSE)</f>
        <v>Tri Rahmadiyani Nur Amsiyah</v>
      </c>
      <c r="D21" s="13" t="str">
        <f>VLOOKUP($B21,'data prom'!$B:$I,3,FALSE)</f>
        <v>Sidoarjo, 25-01-1993</v>
      </c>
      <c r="E21" s="15" t="str">
        <f>VLOOKUP($B21,'data prom'!$B:$I,7,FALSE)</f>
        <v>Pelaksana Muda I - B/2</v>
      </c>
      <c r="F21" s="13" t="str">
        <f>VLOOKUP($B21,'data prom'!$B:$I,4,FALSE)</f>
        <v>Staf Bagian Akuntansi</v>
      </c>
      <c r="G21" s="13" t="str">
        <f>VLOOKUP($B21,'data prom'!$B:$I,5,FALSE)</f>
        <v>Staf Senior Bagian Akuntansi</v>
      </c>
    </row>
    <row r="22" spans="1:7">
      <c r="A22" s="13">
        <v>21</v>
      </c>
      <c r="B22" s="13" t="str">
        <f>VLOOKUP(A22,'data prom'!A:H,2,FALSE)</f>
        <v>1.96.00920</v>
      </c>
      <c r="C22" s="13" t="str">
        <f>VLOOKUP($B22,'data prom'!$B:$I,2,FALSE)</f>
        <v>M. Sapto Margono</v>
      </c>
      <c r="D22" s="13" t="str">
        <f>VLOOKUP($B22,'data prom'!$B:$I,3,FALSE)</f>
        <v>Sidoarjo, 13-06-1968</v>
      </c>
      <c r="E22" s="15" t="str">
        <f>VLOOKUP($B22,'data prom'!$B:$I,7,FALSE)</f>
        <v>Pelaksana I - B/4</v>
      </c>
      <c r="F22" s="13" t="str">
        <f>VLOOKUP($B22,'data prom'!$B:$I,4,FALSE)</f>
        <v>Staf Bagian Akuntansi</v>
      </c>
      <c r="G22" s="13" t="str">
        <f>VLOOKUP($B22,'data prom'!$B:$I,5,FALSE)</f>
        <v>Staf Senior Bagian Akuntansi</v>
      </c>
    </row>
    <row r="23" spans="1:7">
      <c r="A23" s="13">
        <v>22</v>
      </c>
      <c r="B23" s="13" t="str">
        <f>VLOOKUP(A23,'data prom'!A:H,2,FALSE)</f>
        <v>1.98.01196</v>
      </c>
      <c r="C23" s="13" t="str">
        <f>VLOOKUP($B23,'data prom'!$B:$I,2,FALSE)</f>
        <v>Dwi Pujiningtiyas, S.E.</v>
      </c>
      <c r="D23" s="13" t="str">
        <f>VLOOKUP($B23,'data prom'!$B:$I,3,FALSE)</f>
        <v>Surabaya, 02-09-1972</v>
      </c>
      <c r="E23" s="15" t="str">
        <f>VLOOKUP($B23,'data prom'!$B:$I,7,FALSE)</f>
        <v>Staf - C/3</v>
      </c>
      <c r="F23" s="13" t="str">
        <f>VLOOKUP($B23,'data prom'!$B:$I,4,FALSE)</f>
        <v>Staf Bagian Akuntansi</v>
      </c>
      <c r="G23" s="13" t="str">
        <f>VLOOKUP($B23,'data prom'!$B:$I,5,FALSE)</f>
        <v>Staf Senior Bagian Akuntansi</v>
      </c>
    </row>
    <row r="24" spans="1:7">
      <c r="A24" s="13">
        <v>23</v>
      </c>
      <c r="B24" s="13" t="str">
        <f>VLOOKUP(A24,'data prom'!A:H,2,FALSE)</f>
        <v>1.17.01719</v>
      </c>
      <c r="C24" s="13" t="str">
        <f>VLOOKUP($B24,'data prom'!$B:$I,2,FALSE)</f>
        <v>Anis Nurul Masitoh</v>
      </c>
      <c r="D24" s="13" t="str">
        <f>VLOOKUP($B24,'data prom'!$B:$I,3,FALSE)</f>
        <v>Ponorogo, 26-06-1995</v>
      </c>
      <c r="E24" s="15" t="str">
        <f>VLOOKUP($B24,'data prom'!$B:$I,7,FALSE)</f>
        <v>Pelaksana Muda I - B/2</v>
      </c>
      <c r="F24" s="13" t="str">
        <f>VLOOKUP($B24,'data prom'!$B:$I,4,FALSE)</f>
        <v>Staf Bagian Anggaran dan Kas</v>
      </c>
      <c r="G24" s="13" t="str">
        <f>VLOOKUP($B24,'data prom'!$B:$I,5,FALSE)</f>
        <v>Staf Senior Bagian Anggaran dan Kas</v>
      </c>
    </row>
    <row r="25" spans="1:7">
      <c r="A25" s="13">
        <v>24</v>
      </c>
      <c r="B25" s="13" t="str">
        <f>VLOOKUP(A25,'data prom'!A:H,2,FALSE)</f>
        <v>1.17.01746</v>
      </c>
      <c r="C25" s="13" t="str">
        <f>VLOOKUP($B25,'data prom'!$B:$I,2,FALSE)</f>
        <v>Dyan Nurul Rinanti</v>
      </c>
      <c r="D25" s="13" t="str">
        <f>VLOOKUP($B25,'data prom'!$B:$I,3,FALSE)</f>
        <v>Surabaya, 12-11-1993</v>
      </c>
      <c r="E25" s="15" t="str">
        <f>VLOOKUP($B25,'data prom'!$B:$I,7,FALSE)</f>
        <v>Pelaksana Muda I - B/2</v>
      </c>
      <c r="F25" s="13" t="str">
        <f>VLOOKUP($B25,'data prom'!$B:$I,4,FALSE)</f>
        <v>Staf Bagian Anggaran dan Kas</v>
      </c>
      <c r="G25" s="13" t="str">
        <f>VLOOKUP($B25,'data prom'!$B:$I,5,FALSE)</f>
        <v>Staf Senior Bagian Anggaran dan Kas</v>
      </c>
    </row>
    <row r="26" spans="1:7">
      <c r="A26" s="13">
        <v>25</v>
      </c>
      <c r="B26" s="13" t="str">
        <f>VLOOKUP(A26,'data prom'!A:H,2,FALSE)</f>
        <v>1.17.01759</v>
      </c>
      <c r="C26" s="13" t="str">
        <f>VLOOKUP($B26,'data prom'!$B:$I,2,FALSE)</f>
        <v>Faundria Mega Prawesti</v>
      </c>
      <c r="D26" s="13" t="str">
        <f>VLOOKUP($B26,'data prom'!$B:$I,3,FALSE)</f>
        <v>Kediri, 07-11-1993</v>
      </c>
      <c r="E26" s="15" t="str">
        <f>VLOOKUP($B26,'data prom'!$B:$I,7,FALSE)</f>
        <v>Pelaksana Muda I - B/2</v>
      </c>
      <c r="F26" s="13" t="str">
        <f>VLOOKUP($B26,'data prom'!$B:$I,4,FALSE)</f>
        <v>Staf Bagian Anggaran dan Kas</v>
      </c>
      <c r="G26" s="13" t="str">
        <f>VLOOKUP($B26,'data prom'!$B:$I,5,FALSE)</f>
        <v>Staf Senior Bagian Anggaran dan Kas</v>
      </c>
    </row>
    <row r="27" spans="1:7">
      <c r="A27" s="13">
        <v>26</v>
      </c>
      <c r="B27" s="13" t="str">
        <f>VLOOKUP(A27,'data prom'!A:H,2,FALSE)</f>
        <v>1.17.01764</v>
      </c>
      <c r="C27" s="13" t="str">
        <f>VLOOKUP($B27,'data prom'!$B:$I,2,FALSE)</f>
        <v>Furi Hikmawati</v>
      </c>
      <c r="D27" s="13" t="str">
        <f>VLOOKUP($B27,'data prom'!$B:$I,3,FALSE)</f>
        <v>Pasuruan, 15-05-1992</v>
      </c>
      <c r="E27" s="15" t="str">
        <f>VLOOKUP($B27,'data prom'!$B:$I,7,FALSE)</f>
        <v>Pelaksana Muda I - B/2</v>
      </c>
      <c r="F27" s="13" t="str">
        <f>VLOOKUP($B27,'data prom'!$B:$I,4,FALSE)</f>
        <v>Staf Bagian Anggaran dan Kas</v>
      </c>
      <c r="G27" s="13" t="str">
        <f>VLOOKUP($B27,'data prom'!$B:$I,5,FALSE)</f>
        <v>Staf Senior Bagian Anggaran dan Kas</v>
      </c>
    </row>
    <row r="28" spans="1:7">
      <c r="A28" s="13">
        <v>27</v>
      </c>
      <c r="B28" s="13" t="str">
        <f>VLOOKUP(A28,'data prom'!A:H,2,FALSE)</f>
        <v>1.96.01062</v>
      </c>
      <c r="C28" s="13" t="str">
        <f>VLOOKUP($B28,'data prom'!$B:$I,2,FALSE)</f>
        <v>Basrini</v>
      </c>
      <c r="D28" s="13" t="str">
        <f>VLOOKUP($B28,'data prom'!$B:$I,3,FALSE)</f>
        <v>Trenggalek, 18-05-1968</v>
      </c>
      <c r="E28" s="15" t="str">
        <f>VLOOKUP($B28,'data prom'!$B:$I,7,FALSE)</f>
        <v>Pelaksana I - B/4</v>
      </c>
      <c r="F28" s="13" t="str">
        <f>VLOOKUP($B28,'data prom'!$B:$I,4,FALSE)</f>
        <v>Staf Bagian Anggaran dan Kas</v>
      </c>
      <c r="G28" s="13" t="str">
        <f>VLOOKUP($B28,'data prom'!$B:$I,5,FALSE)</f>
        <v>Staf Senior Bagian Anggaran dan Kas</v>
      </c>
    </row>
    <row r="29" spans="1:7">
      <c r="A29" s="13">
        <v>28</v>
      </c>
      <c r="B29" s="13" t="str">
        <f>VLOOKUP(A29,'data prom'!A:H,2,FALSE)</f>
        <v>1.17.01725</v>
      </c>
      <c r="C29" s="13" t="str">
        <f>VLOOKUP($B29,'data prom'!$B:$I,2,FALSE)</f>
        <v>Arul Ristavia Wardatul Mala</v>
      </c>
      <c r="D29" s="13" t="str">
        <f>VLOOKUP($B29,'data prom'!$B:$I,3,FALSE)</f>
        <v>Kediri, 15-01-1994</v>
      </c>
      <c r="E29" s="15" t="str">
        <f>VLOOKUP($B29,'data prom'!$B:$I,7,FALSE)</f>
        <v>Pelaksana Muda I - B/2</v>
      </c>
      <c r="F29" s="13" t="str">
        <f>VLOOKUP($B29,'data prom'!$B:$I,4,FALSE)</f>
        <v>Staf Bagian Rekening dan Pembayaran</v>
      </c>
      <c r="G29" s="13" t="str">
        <f>VLOOKUP($B29,'data prom'!$B:$I,5,FALSE)</f>
        <v>Staf Senior Bagian Rekening dan Pembayaran</v>
      </c>
    </row>
    <row r="30" spans="1:7">
      <c r="A30" s="13">
        <v>29</v>
      </c>
      <c r="B30" s="13" t="str">
        <f>VLOOKUP(A30,'data prom'!A:H,2,FALSE)</f>
        <v>1.17.01730</v>
      </c>
      <c r="C30" s="13" t="str">
        <f>VLOOKUP($B30,'data prom'!$B:$I,2,FALSE)</f>
        <v>Chindy santoso</v>
      </c>
      <c r="D30" s="13" t="str">
        <f>VLOOKUP($B30,'data prom'!$B:$I,3,FALSE)</f>
        <v>Surabaya, 19-09-1993</v>
      </c>
      <c r="E30" s="15" t="str">
        <f>VLOOKUP($B30,'data prom'!$B:$I,7,FALSE)</f>
        <v>Pelaksana Muda I - B/2</v>
      </c>
      <c r="F30" s="13" t="str">
        <f>VLOOKUP($B30,'data prom'!$B:$I,4,FALSE)</f>
        <v>Staf Bagian Rekening dan Pembayaran</v>
      </c>
      <c r="G30" s="13" t="str">
        <f>VLOOKUP($B30,'data prom'!$B:$I,5,FALSE)</f>
        <v>Staf Senior Bagian Rekening dan Pembayaran</v>
      </c>
    </row>
    <row r="31" spans="1:7">
      <c r="A31" s="13">
        <v>30</v>
      </c>
      <c r="B31" s="13" t="str">
        <f>VLOOKUP(A31,'data prom'!A:H,2,FALSE)</f>
        <v>1.17.01771</v>
      </c>
      <c r="C31" s="13" t="str">
        <f>VLOOKUP($B31,'data prom'!$B:$I,2,FALSE)</f>
        <v>Hudi Setyanto</v>
      </c>
      <c r="D31" s="13" t="str">
        <f>VLOOKUP($B31,'data prom'!$B:$I,3,FALSE)</f>
        <v>Surabaya, 02-12-1983</v>
      </c>
      <c r="E31" s="15" t="str">
        <f>VLOOKUP($B31,'data prom'!$B:$I,7,FALSE)</f>
        <v>Pelaksana Muda I - B/2</v>
      </c>
      <c r="F31" s="13" t="str">
        <f>VLOOKUP($B31,'data prom'!$B:$I,4,FALSE)</f>
        <v>Staf Bagian Rekening dan Pembayaran</v>
      </c>
      <c r="G31" s="13" t="str">
        <f>VLOOKUP($B31,'data prom'!$B:$I,5,FALSE)</f>
        <v>Staf Senior Bagian Rekening dan Pembayaran</v>
      </c>
    </row>
    <row r="32" spans="1:7">
      <c r="A32" s="13">
        <v>31</v>
      </c>
      <c r="B32" s="13" t="str">
        <f>VLOOKUP(A32,'data prom'!A:H,2,FALSE)</f>
        <v>1.17.01772</v>
      </c>
      <c r="C32" s="13" t="str">
        <f>VLOOKUP($B32,'data prom'!$B:$I,2,FALSE)</f>
        <v>Imam Chanafi</v>
      </c>
      <c r="D32" s="13" t="str">
        <f>VLOOKUP($B32,'data prom'!$B:$I,3,FALSE)</f>
        <v>Surabaya, 07-07-1993</v>
      </c>
      <c r="E32" s="15" t="str">
        <f>VLOOKUP($B32,'data prom'!$B:$I,7,FALSE)</f>
        <v>Pelaksana Muda I - B/2</v>
      </c>
      <c r="F32" s="13" t="str">
        <f>VLOOKUP($B32,'data prom'!$B:$I,4,FALSE)</f>
        <v>Staf Bagian Rekening dan Pembayaran</v>
      </c>
      <c r="G32" s="13" t="str">
        <f>VLOOKUP($B32,'data prom'!$B:$I,5,FALSE)</f>
        <v>Staf Senior Bagian Rekening dan Pembayaran</v>
      </c>
    </row>
    <row r="33" spans="1:7">
      <c r="A33" s="13">
        <v>32</v>
      </c>
      <c r="B33" s="13" t="str">
        <f>VLOOKUP(A33,'data prom'!A:H,2,FALSE)</f>
        <v>1.90.00760</v>
      </c>
      <c r="C33" s="13" t="str">
        <f>VLOOKUP($B33,'data prom'!$B:$I,2,FALSE)</f>
        <v>Umi Hasanah</v>
      </c>
      <c r="D33" s="13" t="str">
        <f>VLOOKUP($B33,'data prom'!$B:$I,3,FALSE)</f>
        <v>Tuban, 22-12-1969</v>
      </c>
      <c r="E33" s="15" t="str">
        <f>VLOOKUP($B33,'data prom'!$B:$I,7,FALSE)</f>
        <v>Staf Muda - C/1</v>
      </c>
      <c r="F33" s="13" t="str">
        <f>VLOOKUP($B33,'data prom'!$B:$I,4,FALSE)</f>
        <v>Staf Bagian Rekening dan Pembayaran</v>
      </c>
      <c r="G33" s="13" t="str">
        <f>VLOOKUP($B33,'data prom'!$B:$I,5,FALSE)</f>
        <v>Staf Senior Bagian Rekening dan Pembayaran</v>
      </c>
    </row>
    <row r="34" spans="1:7">
      <c r="A34" s="13">
        <v>33</v>
      </c>
      <c r="B34" s="13" t="str">
        <f>VLOOKUP(A34,'data prom'!A:H,2,FALSE)</f>
        <v>1.07.01492</v>
      </c>
      <c r="C34" s="13" t="str">
        <f>VLOOKUP($B34,'data prom'!$B:$I,2,FALSE)</f>
        <v>Maulana Sarip B.</v>
      </c>
      <c r="D34" s="13" t="str">
        <f>VLOOKUP($B34,'data prom'!$B:$I,3,FALSE)</f>
        <v>Surabaya, 24-10-1972</v>
      </c>
      <c r="E34" s="15" t="str">
        <f>VLOOKUP($B34,'data prom'!$B:$I,7,FALSE)</f>
        <v>Pelaksana I - B/4</v>
      </c>
      <c r="F34" s="13" t="str">
        <f>VLOOKUP($B34,'data prom'!$B:$I,4,FALSE)</f>
        <v>Staf Bagian Laboratorium Pengujian Air</v>
      </c>
      <c r="G34" s="13" t="str">
        <f>VLOOKUP($B34,'data prom'!$B:$I,5,FALSE)</f>
        <v>Staf Senior Bagian Laboratorium Pengujian Air</v>
      </c>
    </row>
    <row r="35" spans="1:7">
      <c r="A35" s="13">
        <v>34</v>
      </c>
      <c r="B35" s="13" t="str">
        <f>VLOOKUP(A35,'data prom'!A:H,2,FALSE)</f>
        <v>1.17.01849</v>
      </c>
      <c r="C35" s="13" t="str">
        <f>VLOOKUP($B35,'data prom'!$B:$I,2,FALSE)</f>
        <v>Sonny Ernawan</v>
      </c>
      <c r="D35" s="13" t="str">
        <f>VLOOKUP($B35,'data prom'!$B:$I,3,FALSE)</f>
        <v>Madiun, 07-07-1995</v>
      </c>
      <c r="E35" s="15" t="str">
        <f>VLOOKUP($B35,'data prom'!$B:$I,7,FALSE)</f>
        <v>Pelaksana Muda I - B/2</v>
      </c>
      <c r="F35" s="13" t="str">
        <f>VLOOKUP($B35,'data prom'!$B:$I,4,FALSE)</f>
        <v>Staf Bagian Laboratorium Pengujian Air</v>
      </c>
      <c r="G35" s="13" t="str">
        <f>VLOOKUP($B35,'data prom'!$B:$I,5,FALSE)</f>
        <v>Staf Senior Bagian Laboratorium Pengujian Air</v>
      </c>
    </row>
    <row r="36" spans="1:7">
      <c r="A36" s="13">
        <v>35</v>
      </c>
      <c r="B36" s="13" t="str">
        <f>VLOOKUP(A36,'data prom'!A:H,2,FALSE)</f>
        <v>1.96.00956</v>
      </c>
      <c r="C36" s="13" t="str">
        <f>VLOOKUP($B36,'data prom'!$B:$I,2,FALSE)</f>
        <v>Taufikur Rohman</v>
      </c>
      <c r="D36" s="13" t="str">
        <f>VLOOKUP($B36,'data prom'!$B:$I,3,FALSE)</f>
        <v>Lamongan, 09-08-1975</v>
      </c>
      <c r="E36" s="15" t="str">
        <f>VLOOKUP($B36,'data prom'!$B:$I,7,FALSE)</f>
        <v>Pelaksana I - B/4</v>
      </c>
      <c r="F36" s="13" t="str">
        <f>VLOOKUP($B36,'data prom'!$B:$I,4,FALSE)</f>
        <v>Staf Bagian Laboratorium Pengujian Air</v>
      </c>
      <c r="G36" s="13" t="str">
        <f>VLOOKUP($B36,'data prom'!$B:$I,5,FALSE)</f>
        <v>Staf Senior Bagian Laboratorium Pengujian Air</v>
      </c>
    </row>
    <row r="37" spans="1:7">
      <c r="A37" s="13">
        <v>36</v>
      </c>
      <c r="B37" s="13" t="str">
        <f>VLOOKUP(A37,'data prom'!A:H,2,FALSE)</f>
        <v>1.09.01530</v>
      </c>
      <c r="C37" s="13" t="str">
        <f>VLOOKUP($B37,'data prom'!$B:$I,2,FALSE)</f>
        <v>Tanto Nurhadi, A.Md.</v>
      </c>
      <c r="D37" s="13" t="str">
        <f>VLOOKUP($B37,'data prom'!$B:$I,3,FALSE)</f>
        <v>Surabaya, 03-07-1981</v>
      </c>
      <c r="E37" s="15" t="str">
        <f>VLOOKUP($B37,'data prom'!$B:$I,7,FALSE)</f>
        <v>Pelaksana I - B/4</v>
      </c>
      <c r="F37" s="13" t="str">
        <f>VLOOKUP($B37,'data prom'!$B:$I,4,FALSE)</f>
        <v>Staf Bagian Pengendalian Proses dan Energi</v>
      </c>
      <c r="G37" s="13" t="str">
        <f>VLOOKUP($B37,'data prom'!$B:$I,5,FALSE)</f>
        <v>Staf Senior Bagian Pengendalian Proses dan Energi</v>
      </c>
    </row>
    <row r="38" spans="1:7">
      <c r="A38" s="13">
        <v>37</v>
      </c>
      <c r="B38" s="13" t="str">
        <f>VLOOKUP(A38,'data prom'!A:H,2,FALSE)</f>
        <v>1.17.01693</v>
      </c>
      <c r="C38" s="13" t="str">
        <f>VLOOKUP($B38,'data prom'!$B:$I,2,FALSE)</f>
        <v>Abdul Gofur</v>
      </c>
      <c r="D38" s="13" t="str">
        <f>VLOOKUP($B38,'data prom'!$B:$I,3,FALSE)</f>
        <v>Surabaya, 20-08-1992</v>
      </c>
      <c r="E38" s="15" t="str">
        <f>VLOOKUP($B38,'data prom'!$B:$I,7,FALSE)</f>
        <v>Pelaksana Muda I - B/2</v>
      </c>
      <c r="F38" s="13" t="str">
        <f>VLOOKUP($B38,'data prom'!$B:$I,4,FALSE)</f>
        <v>Staf Bagian Pengendalian Proses dan Energi</v>
      </c>
      <c r="G38" s="13" t="str">
        <f>VLOOKUP($B38,'data prom'!$B:$I,5,FALSE)</f>
        <v>Staf Senior Bagian Pengendalian Proses dan Energi</v>
      </c>
    </row>
    <row r="39" spans="1:7">
      <c r="A39" s="13">
        <v>38</v>
      </c>
      <c r="B39" s="13" t="str">
        <f>VLOOKUP(A39,'data prom'!A:H,2,FALSE)</f>
        <v>1.17.01724</v>
      </c>
      <c r="C39" s="13" t="str">
        <f>VLOOKUP($B39,'data prom'!$B:$I,2,FALSE)</f>
        <v>Aris Aditya Ramadhan</v>
      </c>
      <c r="D39" s="13" t="str">
        <f>VLOOKUP($B39,'data prom'!$B:$I,3,FALSE)</f>
        <v>Sidoarjo, 31-01-1995</v>
      </c>
      <c r="E39" s="15" t="str">
        <f>VLOOKUP($B39,'data prom'!$B:$I,7,FALSE)</f>
        <v>Pelaksana Muda I - B/2</v>
      </c>
      <c r="F39" s="13" t="str">
        <f>VLOOKUP($B39,'data prom'!$B:$I,4,FALSE)</f>
        <v>Staf Bagian Pengendalian Proses dan Energi</v>
      </c>
      <c r="G39" s="13" t="str">
        <f>VLOOKUP($B39,'data prom'!$B:$I,5,FALSE)</f>
        <v>Staf Senior Bagian Pemeliharaan Produksi</v>
      </c>
    </row>
    <row r="40" spans="1:7">
      <c r="A40" s="13">
        <v>39</v>
      </c>
      <c r="B40" s="13" t="str">
        <f>VLOOKUP(A40,'data prom'!A:H,2,FALSE)</f>
        <v>1.17.01745</v>
      </c>
      <c r="C40" s="13" t="str">
        <f>VLOOKUP($B40,'data prom'!$B:$I,2,FALSE)</f>
        <v>Dwi Rizki Januar</v>
      </c>
      <c r="D40" s="13" t="str">
        <f>VLOOKUP($B40,'data prom'!$B:$I,3,FALSE)</f>
        <v>Sidoarjo, 13-01-1990</v>
      </c>
      <c r="E40" s="15" t="str">
        <f>VLOOKUP($B40,'data prom'!$B:$I,7,FALSE)</f>
        <v>Pelaksana Muda I - B/2</v>
      </c>
      <c r="F40" s="13" t="str">
        <f>VLOOKUP($B40,'data prom'!$B:$I,4,FALSE)</f>
        <v>Staf Bagian Pengendalian Proses dan Energi</v>
      </c>
      <c r="G40" s="13" t="str">
        <f>VLOOKUP($B40,'data prom'!$B:$I,5,FALSE)</f>
        <v>Staf Senior Bagian Pengendalian Proses dan Energi</v>
      </c>
    </row>
    <row r="41" spans="1:7">
      <c r="A41" s="13">
        <v>40</v>
      </c>
      <c r="B41" s="13" t="str">
        <f>VLOOKUP(A41,'data prom'!A:H,2,FALSE)</f>
        <v>1.17.01762</v>
      </c>
      <c r="C41" s="13" t="str">
        <f>VLOOKUP($B41,'data prom'!$B:$I,2,FALSE)</f>
        <v>Fery Pratama</v>
      </c>
      <c r="D41" s="13" t="str">
        <f>VLOOKUP($B41,'data prom'!$B:$I,3,FALSE)</f>
        <v>Ngawi, 12-06-1989</v>
      </c>
      <c r="E41" s="15" t="str">
        <f>VLOOKUP($B41,'data prom'!$B:$I,7,FALSE)</f>
        <v>Pelaksana Muda I - B/2</v>
      </c>
      <c r="F41" s="13" t="str">
        <f>VLOOKUP($B41,'data prom'!$B:$I,4,FALSE)</f>
        <v>Staf Bagian Pengendalian Proses dan Energi</v>
      </c>
      <c r="G41" s="13" t="str">
        <f>VLOOKUP($B41,'data prom'!$B:$I,5,FALSE)</f>
        <v>Staf Senior Bagian Pengendalian Proses dan Energi</v>
      </c>
    </row>
    <row r="42" spans="1:7">
      <c r="A42" s="13">
        <v>41</v>
      </c>
      <c r="B42" s="13" t="str">
        <f>VLOOKUP(A42,'data prom'!A:H,2,FALSE)</f>
        <v>1.17.01848</v>
      </c>
      <c r="C42" s="13" t="str">
        <f>VLOOKUP($B42,'data prom'!$B:$I,2,FALSE)</f>
        <v>Siswo Adi Carito</v>
      </c>
      <c r="D42" s="13" t="str">
        <f>VLOOKUP($B42,'data prom'!$B:$I,3,FALSE)</f>
        <v>Madiun, 17-08-1992</v>
      </c>
      <c r="E42" s="15" t="str">
        <f>VLOOKUP($B42,'data prom'!$B:$I,7,FALSE)</f>
        <v>Pelaksana Muda I - B/2</v>
      </c>
      <c r="F42" s="13" t="str">
        <f>VLOOKUP($B42,'data prom'!$B:$I,4,FALSE)</f>
        <v>Staf Bagian Pengendalian Proses dan Energi</v>
      </c>
      <c r="G42" s="13" t="str">
        <f>VLOOKUP($B42,'data prom'!$B:$I,5,FALSE)</f>
        <v>Staf Senior Bagian Pengendalian Proses dan Energi</v>
      </c>
    </row>
    <row r="43" spans="1:7">
      <c r="A43" s="13">
        <v>42</v>
      </c>
      <c r="B43" s="13" t="str">
        <f>VLOOKUP(A43,'data prom'!A:H,2,FALSE)</f>
        <v>1.05.01278</v>
      </c>
      <c r="C43" s="13" t="str">
        <f>VLOOKUP($B43,'data prom'!$B:$I,2,FALSE)</f>
        <v>Agus Irwanto</v>
      </c>
      <c r="D43" s="13" t="str">
        <f>VLOOKUP($B43,'data prom'!$B:$I,3,FALSE)</f>
        <v>Surabaya, 11-10-1976</v>
      </c>
      <c r="E43" s="15" t="str">
        <f>VLOOKUP($B43,'data prom'!$B:$I,7,FALSE)</f>
        <v>Pelaksana I - B/4</v>
      </c>
      <c r="F43" s="13" t="str">
        <f>VLOOKUP($B43,'data prom'!$B:$I,4,FALSE)</f>
        <v>Staf Bagian Layanan Internal</v>
      </c>
      <c r="G43" s="13" t="str">
        <f>VLOOKUP($B43,'data prom'!$B:$I,5,FALSE)</f>
        <v>Staf Senior Bagian Layanan Internal</v>
      </c>
    </row>
    <row r="44" spans="1:7">
      <c r="A44" s="13">
        <v>43</v>
      </c>
      <c r="B44" s="13" t="str">
        <f>VLOOKUP(A44,'data prom'!A:H,2,FALSE)</f>
        <v>1.11.01601</v>
      </c>
      <c r="C44" s="13" t="str">
        <f>VLOOKUP($B44,'data prom'!$B:$I,2,FALSE)</f>
        <v>Jamin</v>
      </c>
      <c r="D44" s="13" t="str">
        <f>VLOOKUP($B44,'data prom'!$B:$I,3,FALSE)</f>
        <v>Madiun, 16-09-1972</v>
      </c>
      <c r="E44" s="15" t="str">
        <f>VLOOKUP($B44,'data prom'!$B:$I,7,FALSE)</f>
        <v>Pelaksana - B/3</v>
      </c>
      <c r="F44" s="13" t="str">
        <f>VLOOKUP($B44,'data prom'!$B:$I,4,FALSE)</f>
        <v>Staf Bagian Layanan Internal</v>
      </c>
      <c r="G44" s="13" t="str">
        <f>VLOOKUP($B44,'data prom'!$B:$I,5,FALSE)</f>
        <v>Staf Senior Bagian Layanan Internal</v>
      </c>
    </row>
    <row r="45" spans="1:7">
      <c r="A45" s="13">
        <v>44</v>
      </c>
      <c r="B45" s="13" t="str">
        <f>VLOOKUP(A45,'data prom'!A:H,2,FALSE)</f>
        <v>1.17.01862</v>
      </c>
      <c r="C45" s="13" t="str">
        <f>VLOOKUP($B45,'data prom'!$B:$I,2,FALSE)</f>
        <v>Utoh Sampurno Yudo</v>
      </c>
      <c r="D45" s="13" t="str">
        <f>VLOOKUP($B45,'data prom'!$B:$I,3,FALSE)</f>
        <v>Surabaya, 04-08-1994</v>
      </c>
      <c r="E45" s="15" t="str">
        <f>VLOOKUP($B45,'data prom'!$B:$I,7,FALSE)</f>
        <v>Pelaksana Muda I - B/2</v>
      </c>
      <c r="F45" s="13" t="str">
        <f>VLOOKUP($B45,'data prom'!$B:$I,4,FALSE)</f>
        <v>Staf Bagian Layanan Internal</v>
      </c>
      <c r="G45" s="13" t="str">
        <f>VLOOKUP($B45,'data prom'!$B:$I,5,FALSE)</f>
        <v>Staf Senior Bagian Layanan Internal</v>
      </c>
    </row>
    <row r="46" spans="1:7">
      <c r="A46" s="13">
        <v>45</v>
      </c>
      <c r="B46" s="13" t="str">
        <f>VLOOKUP(A46,'data prom'!A:H,2,FALSE)</f>
        <v>1.96.00989</v>
      </c>
      <c r="C46" s="13" t="str">
        <f>VLOOKUP($B46,'data prom'!$B:$I,2,FALSE)</f>
        <v>Romy Setyawan</v>
      </c>
      <c r="D46" s="13" t="str">
        <f>VLOOKUP($B46,'data prom'!$B:$I,3,FALSE)</f>
        <v>Surabaya, 08-02-1972</v>
      </c>
      <c r="E46" s="15" t="str">
        <f>VLOOKUP($B46,'data prom'!$B:$I,7,FALSE)</f>
        <v>Pelaksana I - B/4</v>
      </c>
      <c r="F46" s="13" t="str">
        <f>VLOOKUP($B46,'data prom'!$B:$I,4,FALSE)</f>
        <v>Staf Bagian Layanan Internal</v>
      </c>
      <c r="G46" s="13" t="str">
        <f>VLOOKUP($B46,'data prom'!$B:$I,5,FALSE)</f>
        <v>Staf Senior Bagian Layanan Internal</v>
      </c>
    </row>
    <row r="47" spans="1:7">
      <c r="A47" s="13">
        <v>46</v>
      </c>
      <c r="B47" s="13" t="str">
        <f>VLOOKUP(A47,'data prom'!A:H,2,FALSE)</f>
        <v>1.05.01311</v>
      </c>
      <c r="C47" s="13" t="str">
        <f>VLOOKUP($B47,'data prom'!$B:$I,2,FALSE)</f>
        <v>Tresno Utomo</v>
      </c>
      <c r="D47" s="13" t="str">
        <f>VLOOKUP($B47,'data prom'!$B:$I,3,FALSE)</f>
        <v>Surabaya, 01-09-1979</v>
      </c>
      <c r="E47" s="15" t="str">
        <f>VLOOKUP($B47,'data prom'!$B:$I,7,FALSE)</f>
        <v>Pelaksana I - B/4</v>
      </c>
      <c r="F47" s="13" t="str">
        <f>VLOOKUP($B47,'data prom'!$B:$I,4,FALSE)</f>
        <v>Staf Bagian Produksi Karang Pilang</v>
      </c>
      <c r="G47" s="13" t="str">
        <f>VLOOKUP($B47,'data prom'!$B:$I,5,FALSE)</f>
        <v>Staf Senior Bagian Produksi Karang Pilang</v>
      </c>
    </row>
    <row r="48" spans="1:7">
      <c r="A48" s="13">
        <v>47</v>
      </c>
      <c r="B48" s="13" t="str">
        <f>VLOOKUP(A48,'data prom'!A:H,2,FALSE)</f>
        <v>1.05.01329</v>
      </c>
      <c r="C48" s="13" t="str">
        <f>VLOOKUP($B48,'data prom'!$B:$I,2,FALSE)</f>
        <v>Janapan</v>
      </c>
      <c r="D48" s="13" t="str">
        <f>VLOOKUP($B48,'data prom'!$B:$I,3,FALSE)</f>
        <v>Sidoarjo, 17-08-1972</v>
      </c>
      <c r="E48" s="15" t="str">
        <f>VLOOKUP($B48,'data prom'!$B:$I,7,FALSE)</f>
        <v>Pelaksana Muda I - B/2</v>
      </c>
      <c r="F48" s="13" t="str">
        <f>VLOOKUP($B48,'data prom'!$B:$I,4,FALSE)</f>
        <v>Staf Bagian Produksi Karang Pilang</v>
      </c>
      <c r="G48" s="13" t="str">
        <f>VLOOKUP($B48,'data prom'!$B:$I,5,FALSE)</f>
        <v>Staf Senior Bagian Produksi Karang Pilang</v>
      </c>
    </row>
    <row r="49" spans="1:7">
      <c r="A49" s="13">
        <v>48</v>
      </c>
      <c r="B49" s="13" t="str">
        <f>VLOOKUP(A49,'data prom'!A:H,2,FALSE)</f>
        <v>1.05.01331</v>
      </c>
      <c r="C49" s="13" t="str">
        <f>VLOOKUP($B49,'data prom'!$B:$I,2,FALSE)</f>
        <v>Achirul Romadhon</v>
      </c>
      <c r="D49" s="13" t="str">
        <f>VLOOKUP($B49,'data prom'!$B:$I,3,FALSE)</f>
        <v>Surabaya, 19-11-1971</v>
      </c>
      <c r="E49" s="15" t="str">
        <f>VLOOKUP($B49,'data prom'!$B:$I,7,FALSE)</f>
        <v>Pelaksana Muda I - B/2</v>
      </c>
      <c r="F49" s="13" t="str">
        <f>VLOOKUP($B49,'data prom'!$B:$I,4,FALSE)</f>
        <v>Staf Bagian Produksi Karang Pilang</v>
      </c>
      <c r="G49" s="13" t="str">
        <f>VLOOKUP($B49,'data prom'!$B:$I,5,FALSE)</f>
        <v>Staf Senior Bagian Produksi Karang Pilang</v>
      </c>
    </row>
    <row r="50" spans="1:7">
      <c r="A50" s="13">
        <v>49</v>
      </c>
      <c r="B50" s="13" t="str">
        <f>VLOOKUP(A50,'data prom'!A:H,2,FALSE)</f>
        <v>1.06.01400</v>
      </c>
      <c r="C50" s="13" t="str">
        <f>VLOOKUP($B50,'data prom'!$B:$I,2,FALSE)</f>
        <v>Akhmad Iriyanto</v>
      </c>
      <c r="D50" s="13" t="str">
        <f>VLOOKUP($B50,'data prom'!$B:$I,3,FALSE)</f>
        <v>Surabaya, 19-06-1975</v>
      </c>
      <c r="E50" s="15" t="str">
        <f>VLOOKUP($B50,'data prom'!$B:$I,7,FALSE)</f>
        <v>Pelaksana I - B/4</v>
      </c>
      <c r="F50" s="13" t="str">
        <f>VLOOKUP($B50,'data prom'!$B:$I,4,FALSE)</f>
        <v>Staf Bagian Produksi Karang Pilang</v>
      </c>
      <c r="G50" s="13" t="str">
        <f>VLOOKUP($B50,'data prom'!$B:$I,5,FALSE)</f>
        <v>Staf Senior Bagian Produksi Karang Pilang</v>
      </c>
    </row>
    <row r="51" spans="1:7">
      <c r="A51" s="13">
        <v>50</v>
      </c>
      <c r="B51" s="13" t="str">
        <f>VLOOKUP(A51,'data prom'!A:H,2,FALSE)</f>
        <v>1.07.01476</v>
      </c>
      <c r="C51" s="13" t="str">
        <f>VLOOKUP($B51,'data prom'!$B:$I,2,FALSE)</f>
        <v>Jufri</v>
      </c>
      <c r="D51" s="13" t="str">
        <f>VLOOKUP($B51,'data prom'!$B:$I,3,FALSE)</f>
        <v>Surabaya, 19-11-1977</v>
      </c>
      <c r="E51" s="15" t="str">
        <f>VLOOKUP($B51,'data prom'!$B:$I,7,FALSE)</f>
        <v>Pelaksana I - B/4</v>
      </c>
      <c r="F51" s="13" t="str">
        <f>VLOOKUP($B51,'data prom'!$B:$I,4,FALSE)</f>
        <v>Staf Bagian Produksi Karang Pilang</v>
      </c>
      <c r="G51" s="13" t="str">
        <f>VLOOKUP($B51,'data prom'!$B:$I,5,FALSE)</f>
        <v>Staf Senior Bagian Produksi Karang Pilang</v>
      </c>
    </row>
    <row r="52" spans="1:7">
      <c r="A52" s="13">
        <v>51</v>
      </c>
      <c r="B52" s="13" t="str">
        <f>VLOOKUP(A52,'data prom'!A:H,2,FALSE)</f>
        <v>1.09.01532</v>
      </c>
      <c r="C52" s="13" t="str">
        <f>VLOOKUP($B52,'data prom'!$B:$I,2,FALSE)</f>
        <v>Alfian Kusuma Permana</v>
      </c>
      <c r="D52" s="13" t="str">
        <f>VLOOKUP($B52,'data prom'!$B:$I,3,FALSE)</f>
        <v>Banyuwangi, 11-07-1989</v>
      </c>
      <c r="E52" s="15" t="str">
        <f>VLOOKUP($B52,'data prom'!$B:$I,7,FALSE)</f>
        <v>Pelaksana I - B/4</v>
      </c>
      <c r="F52" s="13" t="str">
        <f>VLOOKUP($B52,'data prom'!$B:$I,4,FALSE)</f>
        <v>Staf Bagian Produksi Karang Pilang</v>
      </c>
      <c r="G52" s="13" t="str">
        <f>VLOOKUP($B52,'data prom'!$B:$I,5,FALSE)</f>
        <v>Staf Senior Bagian Produksi Karang Pilang</v>
      </c>
    </row>
    <row r="53" spans="1:7">
      <c r="A53" s="13">
        <v>52</v>
      </c>
      <c r="B53" s="13" t="str">
        <f>VLOOKUP(A53,'data prom'!A:H,2,FALSE)</f>
        <v>1.09.01555</v>
      </c>
      <c r="C53" s="13" t="str">
        <f>VLOOKUP($B53,'data prom'!$B:$I,2,FALSE)</f>
        <v>Garto Dwi Suyono</v>
      </c>
      <c r="D53" s="13" t="str">
        <f>VLOOKUP($B53,'data prom'!$B:$I,3,FALSE)</f>
        <v>Sidoarjo, 31-12-1987</v>
      </c>
      <c r="E53" s="15" t="str">
        <f>VLOOKUP($B53,'data prom'!$B:$I,7,FALSE)</f>
        <v>Pelaksana I - B/4</v>
      </c>
      <c r="F53" s="13" t="str">
        <f>VLOOKUP($B53,'data prom'!$B:$I,4,FALSE)</f>
        <v>Staf Bagian Produksi Karang Pilang</v>
      </c>
      <c r="G53" s="13" t="str">
        <f>VLOOKUP($B53,'data prom'!$B:$I,5,FALSE)</f>
        <v>Staf Senior Bagian Produksi Karang Pilang</v>
      </c>
    </row>
    <row r="54" spans="1:7">
      <c r="A54" s="13">
        <v>53</v>
      </c>
      <c r="B54" s="13" t="str">
        <f>VLOOKUP(A54,'data prom'!A:H,2,FALSE)</f>
        <v>1.09.01573</v>
      </c>
      <c r="C54" s="13" t="str">
        <f>VLOOKUP($B54,'data prom'!$B:$I,2,FALSE)</f>
        <v>Bayu Satria Pratama</v>
      </c>
      <c r="D54" s="13" t="str">
        <f>VLOOKUP($B54,'data prom'!$B:$I,3,FALSE)</f>
        <v>Probolinggo, 23-06-1988</v>
      </c>
      <c r="E54" s="15" t="str">
        <f>VLOOKUP($B54,'data prom'!$B:$I,7,FALSE)</f>
        <v>Pelaksana I - B/4</v>
      </c>
      <c r="F54" s="13" t="str">
        <f>VLOOKUP($B54,'data prom'!$B:$I,4,FALSE)</f>
        <v>Staf Bagian Produksi Karang Pilang</v>
      </c>
      <c r="G54" s="13" t="str">
        <f>VLOOKUP($B54,'data prom'!$B:$I,5,FALSE)</f>
        <v>Staf Senior Bagian Produksi Karang Pilang</v>
      </c>
    </row>
    <row r="55" spans="1:7">
      <c r="A55" s="13">
        <v>54</v>
      </c>
      <c r="B55" s="13" t="str">
        <f>VLOOKUP(A55,'data prom'!A:H,2,FALSE)</f>
        <v>1.17.01792</v>
      </c>
      <c r="C55" s="13" t="str">
        <f>VLOOKUP($B55,'data prom'!$B:$I,2,FALSE)</f>
        <v>Mochammad Eggie Aldrian Frans E.</v>
      </c>
      <c r="D55" s="13" t="str">
        <f>VLOOKUP($B55,'data prom'!$B:$I,3,FALSE)</f>
        <v>Surabaya, 24-11-1993</v>
      </c>
      <c r="E55" s="15" t="str">
        <f>VLOOKUP($B55,'data prom'!$B:$I,7,FALSE)</f>
        <v>Pelaksana Muda I - B/2</v>
      </c>
      <c r="F55" s="13" t="str">
        <f>VLOOKUP($B55,'data prom'!$B:$I,4,FALSE)</f>
        <v>Staf Bagian Produksi Karang Pilang</v>
      </c>
      <c r="G55" s="13" t="str">
        <f>VLOOKUP($B55,'data prom'!$B:$I,5,FALSE)</f>
        <v>Staf Senior Bagian Produksi Karang Pilang</v>
      </c>
    </row>
    <row r="56" spans="1:7">
      <c r="A56" s="13">
        <v>55</v>
      </c>
      <c r="B56" s="13" t="str">
        <f>VLOOKUP(A56,'data prom'!A:H,2,FALSE)</f>
        <v>1.17.01799</v>
      </c>
      <c r="C56" s="13" t="str">
        <f>VLOOKUP($B56,'data prom'!$B:$I,2,FALSE)</f>
        <v>Muhamad Febri Afriyanto</v>
      </c>
      <c r="D56" s="13" t="str">
        <f>VLOOKUP($B56,'data prom'!$B:$I,3,FALSE)</f>
        <v>Temanggung, 22-02-1992</v>
      </c>
      <c r="E56" s="15" t="str">
        <f>VLOOKUP($B56,'data prom'!$B:$I,7,FALSE)</f>
        <v>Pelaksana Muda I - B/2</v>
      </c>
      <c r="F56" s="13" t="str">
        <f>VLOOKUP($B56,'data prom'!$B:$I,4,FALSE)</f>
        <v>Staf Bagian Produksi Karang Pilang</v>
      </c>
      <c r="G56" s="13" t="str">
        <f>VLOOKUP($B56,'data prom'!$B:$I,5,FALSE)</f>
        <v>Staf Senior Bagian Produksi Karang Pilang</v>
      </c>
    </row>
    <row r="57" spans="1:7">
      <c r="A57" s="13">
        <v>56</v>
      </c>
      <c r="B57" s="13" t="str">
        <f>VLOOKUP(A57,'data prom'!A:H,2,FALSE)</f>
        <v>1.90.00752</v>
      </c>
      <c r="C57" s="13" t="str">
        <f>VLOOKUP($B57,'data prom'!$B:$I,2,FALSE)</f>
        <v>Ifan Machfud</v>
      </c>
      <c r="D57" s="13" t="str">
        <f>VLOOKUP($B57,'data prom'!$B:$I,3,FALSE)</f>
        <v>Sidoarjo, 21-06-1969</v>
      </c>
      <c r="E57" s="15" t="str">
        <f>VLOOKUP($B57,'data prom'!$B:$I,7,FALSE)</f>
        <v>Staf Muda - C/1</v>
      </c>
      <c r="F57" s="13" t="str">
        <f>VLOOKUP($B57,'data prom'!$B:$I,4,FALSE)</f>
        <v>Staf Bagian Produksi Karang Pilang</v>
      </c>
      <c r="G57" s="13" t="str">
        <f>VLOOKUP($B57,'data prom'!$B:$I,5,FALSE)</f>
        <v>Staf Senior Bagian Produksi Karang Pilang</v>
      </c>
    </row>
    <row r="58" spans="1:7">
      <c r="A58" s="13">
        <v>57</v>
      </c>
      <c r="B58" s="13" t="str">
        <f>VLOOKUP(A58,'data prom'!A:H,2,FALSE)</f>
        <v>1.96.01036</v>
      </c>
      <c r="C58" s="13" t="str">
        <f>VLOOKUP($B58,'data prom'!$B:$I,2,FALSE)</f>
        <v>Dedy Koeswanto</v>
      </c>
      <c r="D58" s="13" t="str">
        <f>VLOOKUP($B58,'data prom'!$B:$I,3,FALSE)</f>
        <v>Surabaya, 24-06-1970</v>
      </c>
      <c r="E58" s="15" t="str">
        <f>VLOOKUP($B58,'data prom'!$B:$I,7,FALSE)</f>
        <v>Pelaksana I - B/4</v>
      </c>
      <c r="F58" s="13" t="str">
        <f>VLOOKUP($B58,'data prom'!$B:$I,4,FALSE)</f>
        <v>Staf Bagian Produksi Karang Pilang</v>
      </c>
      <c r="G58" s="13" t="str">
        <f>VLOOKUP($B58,'data prom'!$B:$I,5,FALSE)</f>
        <v>Staf Senior Bagian Produksi Karang Pilang</v>
      </c>
    </row>
    <row r="59" spans="1:7">
      <c r="A59" s="13">
        <v>58</v>
      </c>
      <c r="B59" s="13" t="str">
        <f>VLOOKUP(A59,'data prom'!A:H,2,FALSE)</f>
        <v>1.97.01169</v>
      </c>
      <c r="C59" s="13" t="str">
        <f>VLOOKUP($B59,'data prom'!$B:$I,2,FALSE)</f>
        <v>Irjik Abdullah</v>
      </c>
      <c r="D59" s="13" t="str">
        <f>VLOOKUP($B59,'data prom'!$B:$I,3,FALSE)</f>
        <v>Sidoarjo, 05-05-1972</v>
      </c>
      <c r="E59" s="15" t="str">
        <f>VLOOKUP($B59,'data prom'!$B:$I,7,FALSE)</f>
        <v>Pelaksana Muda I - B/2</v>
      </c>
      <c r="F59" s="13" t="str">
        <f>VLOOKUP($B59,'data prom'!$B:$I,4,FALSE)</f>
        <v>Staf Bagian Produksi Karang Pilang</v>
      </c>
      <c r="G59" s="13" t="str">
        <f>VLOOKUP($B59,'data prom'!$B:$I,5,FALSE)</f>
        <v>Staf Senior Bagian Produksi Karang Pilang</v>
      </c>
    </row>
    <row r="60" spans="1:7">
      <c r="A60" s="13">
        <v>59</v>
      </c>
      <c r="B60" s="13" t="str">
        <f>VLOOKUP(A60,'data prom'!A:H,2,FALSE)</f>
        <v>1.98.01252</v>
      </c>
      <c r="C60" s="13" t="str">
        <f>VLOOKUP($B60,'data prom'!$B:$I,2,FALSE)</f>
        <v>Agung Wijaya</v>
      </c>
      <c r="D60" s="13" t="str">
        <f>VLOOKUP($B60,'data prom'!$B:$I,3,FALSE)</f>
        <v>Surabaya, 09-04-1971</v>
      </c>
      <c r="E60" s="15" t="str">
        <f>VLOOKUP($B60,'data prom'!$B:$I,7,FALSE)</f>
        <v>Pelaksana I - B/4</v>
      </c>
      <c r="F60" s="13" t="str">
        <f>VLOOKUP($B60,'data prom'!$B:$I,4,FALSE)</f>
        <v>Staf Bagian Produksi Karang Pilang</v>
      </c>
      <c r="G60" s="13" t="str">
        <f>VLOOKUP($B60,'data prom'!$B:$I,5,FALSE)</f>
        <v>Staf Senior Bagian Produksi Karang Pilang</v>
      </c>
    </row>
    <row r="61" spans="1:7">
      <c r="A61" s="13">
        <v>60</v>
      </c>
      <c r="B61" s="13" t="str">
        <f>VLOOKUP(A61,'data prom'!A:H,2,FALSE)</f>
        <v>1.98.01267</v>
      </c>
      <c r="C61" s="13" t="str">
        <f>VLOOKUP($B61,'data prom'!$B:$I,2,FALSE)</f>
        <v>Mujiyanto</v>
      </c>
      <c r="D61" s="13" t="str">
        <f>VLOOKUP($B61,'data prom'!$B:$I,3,FALSE)</f>
        <v>Nganjuk, 06-04-1969</v>
      </c>
      <c r="E61" s="15" t="str">
        <f>VLOOKUP($B61,'data prom'!$B:$I,7,FALSE)</f>
        <v>Pelaksana - B/3</v>
      </c>
      <c r="F61" s="13" t="str">
        <f>VLOOKUP($B61,'data prom'!$B:$I,4,FALSE)</f>
        <v>Staf Bagian Produksi Karang Pilang</v>
      </c>
      <c r="G61" s="13" t="str">
        <f>VLOOKUP($B61,'data prom'!$B:$I,5,FALSE)</f>
        <v>Staf Senior Bagian Produksi Karang Pilang</v>
      </c>
    </row>
    <row r="62" spans="1:7">
      <c r="A62" s="13">
        <v>61</v>
      </c>
      <c r="B62" s="13" t="str">
        <f>VLOOKUP(A62,'data prom'!A:H,2,FALSE)</f>
        <v>1.98.01270</v>
      </c>
      <c r="C62" s="13" t="str">
        <f>VLOOKUP($B62,'data prom'!$B:$I,2,FALSE)</f>
        <v>Sutadji</v>
      </c>
      <c r="D62" s="13" t="str">
        <f>VLOOKUP($B62,'data prom'!$B:$I,3,FALSE)</f>
        <v>Surabaya, 14-07-1972</v>
      </c>
      <c r="E62" s="15" t="str">
        <f>VLOOKUP($B62,'data prom'!$B:$I,7,FALSE)</f>
        <v>Pelaksana - B/3</v>
      </c>
      <c r="F62" s="13" t="str">
        <f>VLOOKUP($B62,'data prom'!$B:$I,4,FALSE)</f>
        <v>Staf Bagian Produksi Karang Pilang</v>
      </c>
      <c r="G62" s="13" t="str">
        <f>VLOOKUP($B62,'data prom'!$B:$I,5,FALSE)</f>
        <v>Staf Senior Bagian Produksi Karang Pilang</v>
      </c>
    </row>
    <row r="63" spans="1:7">
      <c r="A63" s="13">
        <v>62</v>
      </c>
      <c r="B63" s="13" t="str">
        <f>VLOOKUP(A63,'data prom'!A:H,2,FALSE)</f>
        <v>1.05.01279</v>
      </c>
      <c r="C63" s="13" t="str">
        <f>VLOOKUP($B63,'data prom'!$B:$I,2,FALSE)</f>
        <v>Edy Irawan</v>
      </c>
      <c r="D63" s="13" t="str">
        <f>VLOOKUP($B63,'data prom'!$B:$I,3,FALSE)</f>
        <v>Surabaya, 03-04-1972</v>
      </c>
      <c r="E63" s="15" t="str">
        <f>VLOOKUP($B63,'data prom'!$B:$I,7,FALSE)</f>
        <v>Pelaksana I - B/4</v>
      </c>
      <c r="F63" s="13" t="str">
        <f>VLOOKUP($B63,'data prom'!$B:$I,4,FALSE)</f>
        <v>Staf Bagian Produksi Ngagel</v>
      </c>
      <c r="G63" s="13" t="str">
        <f>VLOOKUP($B63,'data prom'!$B:$I,5,FALSE)</f>
        <v>Staf Senior Bagian Produksi Ngagel</v>
      </c>
    </row>
    <row r="64" spans="1:7">
      <c r="A64" s="13">
        <v>63</v>
      </c>
      <c r="B64" s="13" t="str">
        <f>VLOOKUP(A64,'data prom'!A:H,2,FALSE)</f>
        <v>1.05.01326</v>
      </c>
      <c r="C64" s="13" t="str">
        <f>VLOOKUP($B64,'data prom'!$B:$I,2,FALSE)</f>
        <v>Samsul Mugi Mulyono</v>
      </c>
      <c r="D64" s="13" t="str">
        <f>VLOOKUP($B64,'data prom'!$B:$I,3,FALSE)</f>
        <v>Surabaya, 13-02-1971</v>
      </c>
      <c r="E64" s="15" t="str">
        <f>VLOOKUP($B64,'data prom'!$B:$I,7,FALSE)</f>
        <v>Pelaksana Muda I - B/2</v>
      </c>
      <c r="F64" s="13" t="str">
        <f>VLOOKUP($B64,'data prom'!$B:$I,4,FALSE)</f>
        <v>Staf Bagian Produksi Ngagel</v>
      </c>
      <c r="G64" s="13" t="str">
        <f>VLOOKUP($B64,'data prom'!$B:$I,5,FALSE)</f>
        <v>Staf Senior Bagian Produksi Ngagel</v>
      </c>
    </row>
    <row r="65" spans="1:7">
      <c r="A65" s="13">
        <v>64</v>
      </c>
      <c r="B65" s="13" t="str">
        <f>VLOOKUP(A65,'data prom'!A:H,2,FALSE)</f>
        <v>1.07.01470</v>
      </c>
      <c r="C65" s="13" t="str">
        <f>VLOOKUP($B65,'data prom'!$B:$I,2,FALSE)</f>
        <v>Feri Gunawan</v>
      </c>
      <c r="D65" s="13" t="str">
        <f>VLOOKUP($B65,'data prom'!$B:$I,3,FALSE)</f>
        <v>Surabaya, 24-02-1978</v>
      </c>
      <c r="E65" s="15" t="str">
        <f>VLOOKUP($B65,'data prom'!$B:$I,7,FALSE)</f>
        <v>Pelaksana I - B/4</v>
      </c>
      <c r="F65" s="13" t="str">
        <f>VLOOKUP($B65,'data prom'!$B:$I,4,FALSE)</f>
        <v>Staf Bagian Produksi Ngagel</v>
      </c>
      <c r="G65" s="13" t="str">
        <f>VLOOKUP($B65,'data prom'!$B:$I,5,FALSE)</f>
        <v>Staf Senior Bagian Produksi Ngagel</v>
      </c>
    </row>
    <row r="66" spans="1:7">
      <c r="A66" s="13">
        <v>65</v>
      </c>
      <c r="B66" s="13" t="str">
        <f>VLOOKUP(A66,'data prom'!A:H,2,FALSE)</f>
        <v>1.11.01602</v>
      </c>
      <c r="C66" s="13" t="str">
        <f>VLOOKUP($B66,'data prom'!$B:$I,2,FALSE)</f>
        <v>Syafiudin Maulidi</v>
      </c>
      <c r="D66" s="13" t="str">
        <f>VLOOKUP($B66,'data prom'!$B:$I,3,FALSE)</f>
        <v>Surabaya, 19-02-1979</v>
      </c>
      <c r="E66" s="15" t="str">
        <f>VLOOKUP($B66,'data prom'!$B:$I,7,FALSE)</f>
        <v>Pelaksana - B/3</v>
      </c>
      <c r="F66" s="13" t="str">
        <f>VLOOKUP($B66,'data prom'!$B:$I,4,FALSE)</f>
        <v>Staf Bagian Produksi Ngagel</v>
      </c>
      <c r="G66" s="13" t="str">
        <f>VLOOKUP($B66,'data prom'!$B:$I,5,FALSE)</f>
        <v>Staf Senior Bagian Produksi Ngagel</v>
      </c>
    </row>
    <row r="67" spans="1:7">
      <c r="A67" s="13">
        <v>66</v>
      </c>
      <c r="B67" s="13" t="str">
        <f>VLOOKUP(A67,'data prom'!A:H,2,FALSE)</f>
        <v>1.17.01694</v>
      </c>
      <c r="C67" s="13" t="str">
        <f>VLOOKUP($B67,'data prom'!$B:$I,2,FALSE)</f>
        <v>Achmad Achyar</v>
      </c>
      <c r="D67" s="13" t="str">
        <f>VLOOKUP($B67,'data prom'!$B:$I,3,FALSE)</f>
        <v>Gresik, 13-08-1993</v>
      </c>
      <c r="E67" s="15" t="str">
        <f>VLOOKUP($B67,'data prom'!$B:$I,7,FALSE)</f>
        <v>Pelaksana Muda I - B/2</v>
      </c>
      <c r="F67" s="13" t="str">
        <f>VLOOKUP($B67,'data prom'!$B:$I,4,FALSE)</f>
        <v>Staf Bagian Produksi Ngagel</v>
      </c>
      <c r="G67" s="13" t="str">
        <f>VLOOKUP($B67,'data prom'!$B:$I,5,FALSE)</f>
        <v>Staf Senior Bagian Produksi Ngagel</v>
      </c>
    </row>
    <row r="68" spans="1:7">
      <c r="A68" s="13">
        <v>67</v>
      </c>
      <c r="B68" s="13" t="str">
        <f>VLOOKUP(A68,'data prom'!A:H,2,FALSE)</f>
        <v>1.17.01791</v>
      </c>
      <c r="C68" s="13" t="str">
        <f>VLOOKUP($B68,'data prom'!$B:$I,2,FALSE)</f>
        <v>Mochamad Zainudin</v>
      </c>
      <c r="D68" s="13" t="str">
        <f>VLOOKUP($B68,'data prom'!$B:$I,3,FALSE)</f>
        <v>Surabaya, 21-09-1991</v>
      </c>
      <c r="E68" s="15" t="str">
        <f>VLOOKUP($B68,'data prom'!$B:$I,7,FALSE)</f>
        <v>Pelaksana Muda I - B/2</v>
      </c>
      <c r="F68" s="13" t="str">
        <f>VLOOKUP($B68,'data prom'!$B:$I,4,FALSE)</f>
        <v>Staf Bagian Produksi Ngagel</v>
      </c>
      <c r="G68" s="13" t="str">
        <f>VLOOKUP($B68,'data prom'!$B:$I,5,FALSE)</f>
        <v>Staf Senior Bagian Produksi Ngagel</v>
      </c>
    </row>
    <row r="69" spans="1:7">
      <c r="A69" s="13">
        <v>68</v>
      </c>
      <c r="B69" s="13" t="str">
        <f>VLOOKUP(A69,'data prom'!A:H,2,FALSE)</f>
        <v>1.17.01803</v>
      </c>
      <c r="C69" s="13" t="str">
        <f>VLOOKUP($B69,'data prom'!$B:$I,2,FALSE)</f>
        <v>Muhammad Hadi Qayyum</v>
      </c>
      <c r="D69" s="13" t="str">
        <f>VLOOKUP($B69,'data prom'!$B:$I,3,FALSE)</f>
        <v>Gresik, 18-01-1996</v>
      </c>
      <c r="E69" s="15" t="str">
        <f>VLOOKUP($B69,'data prom'!$B:$I,7,FALSE)</f>
        <v>Pelaksana Muda I - B/2</v>
      </c>
      <c r="F69" s="13" t="str">
        <f>VLOOKUP($B69,'data prom'!$B:$I,4,FALSE)</f>
        <v>Staf Bagian Produksi Ngagel</v>
      </c>
      <c r="G69" s="13" t="str">
        <f>VLOOKUP($B69,'data prom'!$B:$I,5,FALSE)</f>
        <v>Staf Senior Bagian Produksi Ngagel</v>
      </c>
    </row>
    <row r="70" spans="1:7">
      <c r="A70" s="13">
        <v>69</v>
      </c>
      <c r="B70" s="13" t="str">
        <f>VLOOKUP(A70,'data prom'!A:H,2,FALSE)</f>
        <v>1.90.00754</v>
      </c>
      <c r="C70" s="13" t="str">
        <f>VLOOKUP($B70,'data prom'!$B:$I,2,FALSE)</f>
        <v>Gunawan</v>
      </c>
      <c r="D70" s="13" t="str">
        <f>VLOOKUP($B70,'data prom'!$B:$I,3,FALSE)</f>
        <v>Surabaya, 08-05-1968</v>
      </c>
      <c r="E70" s="15" t="str">
        <f>VLOOKUP($B70,'data prom'!$B:$I,7,FALSE)</f>
        <v>Staf Muda - C/1</v>
      </c>
      <c r="F70" s="13" t="str">
        <f>VLOOKUP($B70,'data prom'!$B:$I,4,FALSE)</f>
        <v>Staf Bagian Produksi Ngagel</v>
      </c>
      <c r="G70" s="13" t="str">
        <f>VLOOKUP($B70,'data prom'!$B:$I,5,FALSE)</f>
        <v>Staf Senior Bagian Produksi Ngagel</v>
      </c>
    </row>
    <row r="71" spans="1:7">
      <c r="A71" s="13">
        <v>70</v>
      </c>
      <c r="B71" s="13" t="str">
        <f>VLOOKUP(A71,'data prom'!A:H,2,FALSE)</f>
        <v>1.92.00847</v>
      </c>
      <c r="C71" s="13" t="str">
        <f>VLOOKUP($B71,'data prom'!$B:$I,2,FALSE)</f>
        <v>Siswoyo</v>
      </c>
      <c r="D71" s="13" t="str">
        <f>VLOOKUP($B71,'data prom'!$B:$I,3,FALSE)</f>
        <v>Manado, 17-04-1970</v>
      </c>
      <c r="E71" s="15" t="str">
        <f>VLOOKUP($B71,'data prom'!$B:$I,7,FALSE)</f>
        <v>Pelaksana I - B/4</v>
      </c>
      <c r="F71" s="13" t="str">
        <f>VLOOKUP($B71,'data prom'!$B:$I,4,FALSE)</f>
        <v>Staf Bagian Produksi Ngagel</v>
      </c>
      <c r="G71" s="13" t="str">
        <f>VLOOKUP($B71,'data prom'!$B:$I,5,FALSE)</f>
        <v>Staf Senior Bagian Produksi Ngagel</v>
      </c>
    </row>
    <row r="72" spans="1:7">
      <c r="A72" s="13">
        <v>71</v>
      </c>
      <c r="B72" s="13" t="str">
        <f>VLOOKUP(A72,'data prom'!A:H,2,FALSE)</f>
        <v>1.92.01095</v>
      </c>
      <c r="C72" s="13" t="str">
        <f>VLOOKUP($B72,'data prom'!$B:$I,2,FALSE)</f>
        <v>Riyono</v>
      </c>
      <c r="D72" s="13" t="str">
        <f>VLOOKUP($B72,'data prom'!$B:$I,3,FALSE)</f>
        <v>Surabaya, 29-04-1971</v>
      </c>
      <c r="E72" s="15" t="str">
        <f>VLOOKUP($B72,'data prom'!$B:$I,7,FALSE)</f>
        <v>Pelaksana - B/3</v>
      </c>
      <c r="F72" s="13" t="str">
        <f>VLOOKUP($B72,'data prom'!$B:$I,4,FALSE)</f>
        <v>Staf Bagian Produksi Ngagel</v>
      </c>
      <c r="G72" s="13" t="str">
        <f>VLOOKUP($B72,'data prom'!$B:$I,5,FALSE)</f>
        <v>Staf Senior Bagian Produksi Ngagel</v>
      </c>
    </row>
    <row r="73" spans="1:7">
      <c r="A73" s="13">
        <v>72</v>
      </c>
      <c r="B73" s="13" t="str">
        <f>VLOOKUP(A73,'data prom'!A:H,2,FALSE)</f>
        <v>1.96.00906</v>
      </c>
      <c r="C73" s="13" t="str">
        <f>VLOOKUP($B73,'data prom'!$B:$I,2,FALSE)</f>
        <v>Atim Riyadi</v>
      </c>
      <c r="D73" s="13" t="str">
        <f>VLOOKUP($B73,'data prom'!$B:$I,3,FALSE)</f>
        <v>Surabaya, 13-11-1967</v>
      </c>
      <c r="E73" s="15" t="str">
        <f>VLOOKUP($B73,'data prom'!$B:$I,7,FALSE)</f>
        <v>Pelaksana I - B/4</v>
      </c>
      <c r="F73" s="13" t="str">
        <f>VLOOKUP($B73,'data prom'!$B:$I,4,FALSE)</f>
        <v>Staf Bagian Produksi Ngagel</v>
      </c>
      <c r="G73" s="13" t="str">
        <f>VLOOKUP($B73,'data prom'!$B:$I,5,FALSE)</f>
        <v>Staf Senior Bagian Produksi Ngagel</v>
      </c>
    </row>
    <row r="74" spans="1:7">
      <c r="A74" s="13">
        <v>73</v>
      </c>
      <c r="B74" s="13" t="str">
        <f>VLOOKUP(A74,'data prom'!A:H,2,FALSE)</f>
        <v>1.96.01063</v>
      </c>
      <c r="C74" s="13" t="str">
        <f>VLOOKUP($B74,'data prom'!$B:$I,2,FALSE)</f>
        <v>Moch. Safii</v>
      </c>
      <c r="D74" s="13" t="str">
        <f>VLOOKUP($B74,'data prom'!$B:$I,3,FALSE)</f>
        <v>Surabaya, 27-05-1970</v>
      </c>
      <c r="E74" s="15" t="str">
        <f>VLOOKUP($B74,'data prom'!$B:$I,7,FALSE)</f>
        <v>Pelaksana I - B/4</v>
      </c>
      <c r="F74" s="13" t="str">
        <f>VLOOKUP($B74,'data prom'!$B:$I,4,FALSE)</f>
        <v>Staf Bagian Produksi Ngagel</v>
      </c>
      <c r="G74" s="13" t="str">
        <f>VLOOKUP($B74,'data prom'!$B:$I,5,FALSE)</f>
        <v>Staf Senior Bagian Produksi Ngagel</v>
      </c>
    </row>
    <row r="75" spans="1:7">
      <c r="A75" s="13">
        <v>74</v>
      </c>
      <c r="B75" s="13" t="str">
        <f>VLOOKUP(A75,'data prom'!A:H,2,FALSE)</f>
        <v>1.97.01093</v>
      </c>
      <c r="C75" s="13" t="str">
        <f>VLOOKUP($B75,'data prom'!$B:$I,2,FALSE)</f>
        <v>Lestari Suprihatin</v>
      </c>
      <c r="D75" s="13" t="str">
        <f>VLOOKUP($B75,'data prom'!$B:$I,3,FALSE)</f>
        <v>Jombang, 29-03-1974</v>
      </c>
      <c r="E75" s="15" t="str">
        <f>VLOOKUP($B75,'data prom'!$B:$I,7,FALSE)</f>
        <v>Pelaksana I - B/4</v>
      </c>
      <c r="F75" s="13" t="str">
        <f>VLOOKUP($B75,'data prom'!$B:$I,4,FALSE)</f>
        <v>Staf Bagian Produksi Ngagel</v>
      </c>
      <c r="G75" s="13" t="str">
        <f>VLOOKUP($B75,'data prom'!$B:$I,5,FALSE)</f>
        <v>Staf Senior Bagian Produksi Ngagel</v>
      </c>
    </row>
    <row r="76" spans="1:7">
      <c r="A76" s="13">
        <v>75</v>
      </c>
      <c r="B76" s="13" t="str">
        <f>VLOOKUP(A76,'data prom'!A:H,2,FALSE)</f>
        <v>1.97.01160</v>
      </c>
      <c r="C76" s="13" t="str">
        <f>VLOOKUP($B76,'data prom'!$B:$I,2,FALSE)</f>
        <v>Sutrisno Wibowo</v>
      </c>
      <c r="D76" s="13" t="str">
        <f>VLOOKUP($B76,'data prom'!$B:$I,3,FALSE)</f>
        <v>Yogyakarta, 14-12-1972</v>
      </c>
      <c r="E76" s="15" t="str">
        <f>VLOOKUP($B76,'data prom'!$B:$I,7,FALSE)</f>
        <v>Pelaksana I - B/4</v>
      </c>
      <c r="F76" s="13" t="str">
        <f>VLOOKUP($B76,'data prom'!$B:$I,4,FALSE)</f>
        <v>Staf Bagian Produksi Ngagel</v>
      </c>
      <c r="G76" s="13" t="str">
        <f>VLOOKUP($B76,'data prom'!$B:$I,5,FALSE)</f>
        <v>Staf Senior Bagian Produksi Ngagel</v>
      </c>
    </row>
    <row r="77" spans="1:7">
      <c r="A77" s="13">
        <v>76</v>
      </c>
      <c r="B77" s="13" t="str">
        <f>VLOOKUP(A77,'data prom'!A:H,2,FALSE)</f>
        <v>1.97.01161</v>
      </c>
      <c r="C77" s="13" t="str">
        <f>VLOOKUP($B77,'data prom'!$B:$I,2,FALSE)</f>
        <v>Suyanto</v>
      </c>
      <c r="D77" s="13" t="str">
        <f>VLOOKUP($B77,'data prom'!$B:$I,3,FALSE)</f>
        <v>Pasuruan, 08-07-1969</v>
      </c>
      <c r="E77" s="15" t="str">
        <f>VLOOKUP($B77,'data prom'!$B:$I,7,FALSE)</f>
        <v>Pelaksana I - B/4</v>
      </c>
      <c r="F77" s="13" t="str">
        <f>VLOOKUP($B77,'data prom'!$B:$I,4,FALSE)</f>
        <v>Staf Bagian Produksi Ngagel</v>
      </c>
      <c r="G77" s="13" t="str">
        <f>VLOOKUP($B77,'data prom'!$B:$I,5,FALSE)</f>
        <v>Staf Senior Bagian Produksi Ngagel</v>
      </c>
    </row>
    <row r="78" spans="1:7">
      <c r="A78" s="13">
        <v>77</v>
      </c>
      <c r="B78" s="13" t="str">
        <f>VLOOKUP(A78,'data prom'!A:H,2,FALSE)</f>
        <v>1.97.01165</v>
      </c>
      <c r="C78" s="13" t="str">
        <f>VLOOKUP($B78,'data prom'!$B:$I,2,FALSE)</f>
        <v>Hari Kistijoadi</v>
      </c>
      <c r="D78" s="13" t="str">
        <f>VLOOKUP($B78,'data prom'!$B:$I,3,FALSE)</f>
        <v>Surabaya, 11-09-1967</v>
      </c>
      <c r="E78" s="15" t="str">
        <f>VLOOKUP($B78,'data prom'!$B:$I,7,FALSE)</f>
        <v>Pelaksana I - B/4</v>
      </c>
      <c r="F78" s="13" t="str">
        <f>VLOOKUP($B78,'data prom'!$B:$I,4,FALSE)</f>
        <v>Staf Bagian Produksi Ngagel</v>
      </c>
      <c r="G78" s="13" t="str">
        <f>VLOOKUP($B78,'data prom'!$B:$I,5,FALSE)</f>
        <v>Staf Senior Bagian Produksi Ngagel</v>
      </c>
    </row>
    <row r="79" spans="1:7">
      <c r="A79" s="13">
        <v>78</v>
      </c>
      <c r="B79" s="13" t="str">
        <f>VLOOKUP(A79,'data prom'!A:H,2,FALSE)</f>
        <v>1.98.01224</v>
      </c>
      <c r="C79" s="13" t="str">
        <f>VLOOKUP($B79,'data prom'!$B:$I,2,FALSE)</f>
        <v>Kholis Fahmi Suaidi</v>
      </c>
      <c r="D79" s="13" t="str">
        <f>VLOOKUP($B79,'data prom'!$B:$I,3,FALSE)</f>
        <v>Lamongan, 01-06-1973</v>
      </c>
      <c r="E79" s="15" t="str">
        <f>VLOOKUP($B79,'data prom'!$B:$I,7,FALSE)</f>
        <v>Pelaksana I - B/4</v>
      </c>
      <c r="F79" s="13" t="str">
        <f>VLOOKUP($B79,'data prom'!$B:$I,4,FALSE)</f>
        <v>Staf Bagian Produksi Ngagel</v>
      </c>
      <c r="G79" s="13" t="str">
        <f>VLOOKUP($B79,'data prom'!$B:$I,5,FALSE)</f>
        <v>Staf Senior Bagian Produksi Ngagel</v>
      </c>
    </row>
    <row r="80" spans="1:7">
      <c r="A80" s="13">
        <v>79</v>
      </c>
      <c r="B80" s="13" t="str">
        <f>VLOOKUP(A80,'data prom'!A:H,2,FALSE)</f>
        <v>1.05.01296</v>
      </c>
      <c r="C80" s="13" t="str">
        <f>VLOOKUP($B80,'data prom'!$B:$I,2,FALSE)</f>
        <v>Sulkan</v>
      </c>
      <c r="D80" s="13" t="str">
        <f>VLOOKUP($B80,'data prom'!$B:$I,3,FALSE)</f>
        <v>Mojokerto, 29-05-1975</v>
      </c>
      <c r="E80" s="15" t="str">
        <f>VLOOKUP($B80,'data prom'!$B:$I,7,FALSE)</f>
        <v>Pelaksana I - B/4</v>
      </c>
      <c r="F80" s="13" t="str">
        <f>VLOOKUP($B80,'data prom'!$B:$I,4,FALSE)</f>
        <v>Staf Bagian Sistem Transmisi dan Distribusi Utama</v>
      </c>
      <c r="G80" s="13" t="str">
        <f>VLOOKUP($B80,'data prom'!$B:$I,5,FALSE)</f>
        <v>Staf Senior Bagian Sistem Transmisi dan Distribusi Utama</v>
      </c>
    </row>
    <row r="81" spans="1:7">
      <c r="A81" s="13">
        <v>80</v>
      </c>
      <c r="B81" s="13" t="str">
        <f>VLOOKUP(A81,'data prom'!A:H,2,FALSE)</f>
        <v>1.14.01657</v>
      </c>
      <c r="C81" s="13" t="str">
        <f>VLOOKUP($B81,'data prom'!$B:$I,2,FALSE)</f>
        <v>Rovi Andriyono</v>
      </c>
      <c r="D81" s="13" t="str">
        <f>VLOOKUP($B81,'data prom'!$B:$I,3,FALSE)</f>
        <v>Probolinggo, 11-09-1988</v>
      </c>
      <c r="E81" s="15" t="str">
        <f>VLOOKUP($B81,'data prom'!$B:$I,7,FALSE)</f>
        <v>Pelaksana - B/3</v>
      </c>
      <c r="F81" s="13" t="str">
        <f>VLOOKUP($B81,'data prom'!$B:$I,4,FALSE)</f>
        <v>Staf Bagian Sistem Transmisi dan Distribusi Utama</v>
      </c>
      <c r="G81" s="13" t="str">
        <f>VLOOKUP($B81,'data prom'!$B:$I,5,FALSE)</f>
        <v>Staf Senior Bagian Sistem Transmisi dan Distribusi Utama</v>
      </c>
    </row>
    <row r="82" spans="1:7">
      <c r="A82" s="13">
        <v>81</v>
      </c>
      <c r="B82" s="13" t="str">
        <f>VLOOKUP(A82,'data prom'!A:H,2,FALSE)</f>
        <v>1.14.01660</v>
      </c>
      <c r="C82" s="13" t="str">
        <f>VLOOKUP($B82,'data prom'!$B:$I,2,FALSE)</f>
        <v>Slamet Catur Pramono</v>
      </c>
      <c r="D82" s="13" t="str">
        <f>VLOOKUP($B82,'data prom'!$B:$I,3,FALSE)</f>
        <v>Pasuruan, 25-10-1993</v>
      </c>
      <c r="E82" s="15" t="str">
        <f>VLOOKUP($B82,'data prom'!$B:$I,7,FALSE)</f>
        <v>Pelaksana - B/3</v>
      </c>
      <c r="F82" s="13" t="str">
        <f>VLOOKUP($B82,'data prom'!$B:$I,4,FALSE)</f>
        <v>Staf Bagian Sistem Transmisi dan Distribusi Utama</v>
      </c>
      <c r="G82" s="13" t="str">
        <f>VLOOKUP($B82,'data prom'!$B:$I,5,FALSE)</f>
        <v>Staf Senior Bagian Sistem Transmisi dan Distribusi Utama</v>
      </c>
    </row>
    <row r="83" spans="1:7">
      <c r="A83" s="13">
        <v>82</v>
      </c>
      <c r="B83" s="13" t="str">
        <f>VLOOKUP(A83,'data prom'!A:H,2,FALSE)</f>
        <v>1.17.01793</v>
      </c>
      <c r="C83" s="13" t="str">
        <f>VLOOKUP($B83,'data prom'!$B:$I,2,FALSE)</f>
        <v>Mochammad Lukman</v>
      </c>
      <c r="D83" s="13" t="str">
        <f>VLOOKUP($B83,'data prom'!$B:$I,3,FALSE)</f>
        <v>Pasuruan, 21-06-1994</v>
      </c>
      <c r="E83" s="15" t="str">
        <f>VLOOKUP($B83,'data prom'!$B:$I,7,FALSE)</f>
        <v>Pelaksana Muda I - B/2</v>
      </c>
      <c r="F83" s="13" t="str">
        <f>VLOOKUP($B83,'data prom'!$B:$I,4,FALSE)</f>
        <v>Staf Bagian Sistem Transmisi dan Distribusi Utama</v>
      </c>
      <c r="G83" s="13" t="str">
        <f>VLOOKUP($B83,'data prom'!$B:$I,5,FALSE)</f>
        <v>Staf Senior Bagian Sistem Transmisi dan Distribusi Utama</v>
      </c>
    </row>
    <row r="84" spans="1:7">
      <c r="A84" s="13">
        <v>83</v>
      </c>
      <c r="B84" s="13" t="str">
        <f>VLOOKUP(A84,'data prom'!A:H,2,FALSE)</f>
        <v>1.05.01332</v>
      </c>
      <c r="C84" s="13" t="str">
        <f>VLOOKUP($B84,'data prom'!$B:$I,2,FALSE)</f>
        <v>Wiji</v>
      </c>
      <c r="D84" s="13" t="str">
        <f>VLOOKUP($B84,'data prom'!$B:$I,3,FALSE)</f>
        <v>Blora, 21-11-1969</v>
      </c>
      <c r="E84" s="15" t="str">
        <f>VLOOKUP($B84,'data prom'!$B:$I,7,FALSE)</f>
        <v>Pelaksana Muda I - B/2</v>
      </c>
      <c r="F84" s="13" t="str">
        <f>VLOOKUP($B84,'data prom'!$B:$I,4,FALSE)</f>
        <v>Staf Bagian Pemeliharaan Produksi</v>
      </c>
      <c r="G84" s="13" t="str">
        <f>VLOOKUP($B84,'data prom'!$B:$I,5,FALSE)</f>
        <v>Staf Senior Bagian Pemeliharaan Produksi</v>
      </c>
    </row>
    <row r="85" spans="1:7">
      <c r="A85" s="13">
        <v>84</v>
      </c>
      <c r="B85" s="13" t="str">
        <f>VLOOKUP(A85,'data prom'!A:H,2,FALSE)</f>
        <v>1.17.01856</v>
      </c>
      <c r="C85" s="13" t="str">
        <f>VLOOKUP($B85,'data prom'!$B:$I,2,FALSE)</f>
        <v>Terindra Wahyu Laturusi</v>
      </c>
      <c r="D85" s="13" t="str">
        <f>VLOOKUP($B85,'data prom'!$B:$I,3,FALSE)</f>
        <v>Surabaya, 24-05-1994</v>
      </c>
      <c r="E85" s="15" t="str">
        <f>VLOOKUP($B85,'data prom'!$B:$I,7,FALSE)</f>
        <v>Pelaksana Muda I - B/2</v>
      </c>
      <c r="F85" s="13" t="str">
        <f>VLOOKUP($B85,'data prom'!$B:$I,4,FALSE)</f>
        <v>Staf Bagian Pemeliharaan Produksi</v>
      </c>
      <c r="G85" s="13" t="str">
        <f>VLOOKUP($B85,'data prom'!$B:$I,5,FALSE)</f>
        <v>Staf Senior Bagian Pemeliharaan Produksi</v>
      </c>
    </row>
    <row r="86" spans="1:7">
      <c r="A86" s="13">
        <v>85</v>
      </c>
      <c r="B86" s="13" t="str">
        <f>VLOOKUP(A86,'data prom'!A:H,2,FALSE)</f>
        <v>1.98.01214</v>
      </c>
      <c r="C86" s="13" t="str">
        <f>VLOOKUP($B86,'data prom'!$B:$I,2,FALSE)</f>
        <v>Farikah</v>
      </c>
      <c r="D86" s="13" t="str">
        <f>VLOOKUP($B86,'data prom'!$B:$I,3,FALSE)</f>
        <v>Surabaya, 09-03-1974</v>
      </c>
      <c r="E86" s="15" t="str">
        <f>VLOOKUP($B86,'data prom'!$B:$I,7,FALSE)</f>
        <v>Pelaksana I - B/4</v>
      </c>
      <c r="F86" s="13" t="str">
        <f>VLOOKUP($B86,'data prom'!$B:$I,4,FALSE)</f>
        <v>Staf Bagian Pemeliharaan Produksi</v>
      </c>
      <c r="G86" s="13" t="str">
        <f>VLOOKUP($B86,'data prom'!$B:$I,5,FALSE)</f>
        <v>Staf Senior Bagian Pemeliharaan Produksi</v>
      </c>
    </row>
    <row r="87" spans="1:7">
      <c r="A87" s="13">
        <v>86</v>
      </c>
      <c r="B87" s="13" t="str">
        <f>VLOOKUP(A87,'data prom'!A:H,2,FALSE)</f>
        <v>1.06.01444</v>
      </c>
      <c r="C87" s="13" t="str">
        <f>VLOOKUP($B87,'data prom'!$B:$I,2,FALSE)</f>
        <v>Teguh Wiyono</v>
      </c>
      <c r="D87" s="13" t="str">
        <f>VLOOKUP($B87,'data prom'!$B:$I,3,FALSE)</f>
        <v>Surabaya, 16-11-1981</v>
      </c>
      <c r="E87" s="15" t="str">
        <f>VLOOKUP($B87,'data prom'!$B:$I,7,FALSE)</f>
        <v>Pelaksana I - B/4</v>
      </c>
      <c r="F87" s="13" t="str">
        <f>VLOOKUP($B87,'data prom'!$B:$I,4,FALSE)</f>
        <v>Staf Bagian Logistik</v>
      </c>
      <c r="G87" s="13" t="str">
        <f>VLOOKUP($B87,'data prom'!$B:$I,5,FALSE)</f>
        <v>Staf Senior Bagian Logistik</v>
      </c>
    </row>
    <row r="88" spans="1:7">
      <c r="A88" s="13">
        <v>87</v>
      </c>
      <c r="B88" s="13" t="str">
        <f>VLOOKUP(A88,'data prom'!A:H,2,FALSE)</f>
        <v>1.09.01541</v>
      </c>
      <c r="C88" s="13" t="str">
        <f>VLOOKUP($B88,'data prom'!$B:$I,2,FALSE)</f>
        <v>Sulfiah Maharani</v>
      </c>
      <c r="D88" s="13" t="str">
        <f>VLOOKUP($B88,'data prom'!$B:$I,3,FALSE)</f>
        <v>Gresik, 13-01-1990</v>
      </c>
      <c r="E88" s="15" t="str">
        <f>VLOOKUP($B88,'data prom'!$B:$I,7,FALSE)</f>
        <v>Pelaksana I - B/4</v>
      </c>
      <c r="F88" s="13" t="str">
        <f>VLOOKUP($B88,'data prom'!$B:$I,4,FALSE)</f>
        <v>Staf Bagian Logistik</v>
      </c>
      <c r="G88" s="13" t="str">
        <f>VLOOKUP($B88,'data prom'!$B:$I,5,FALSE)</f>
        <v>Staf Senior Bagian Logistik</v>
      </c>
    </row>
    <row r="89" spans="1:7">
      <c r="A89" s="13">
        <v>88</v>
      </c>
      <c r="B89" s="13" t="str">
        <f>VLOOKUP(A89,'data prom'!A:H,2,FALSE)</f>
        <v>1.17.01769</v>
      </c>
      <c r="C89" s="13" t="str">
        <f>VLOOKUP($B89,'data prom'!$B:$I,2,FALSE)</f>
        <v>Hendrik Kusuma Wardani</v>
      </c>
      <c r="D89" s="13" t="str">
        <f>VLOOKUP($B89,'data prom'!$B:$I,3,FALSE)</f>
        <v>Sidoarjo, 19-02-1990</v>
      </c>
      <c r="E89" s="15" t="str">
        <f>VLOOKUP($B89,'data prom'!$B:$I,7,FALSE)</f>
        <v>Pelaksana Muda I - B/2</v>
      </c>
      <c r="F89" s="13" t="str">
        <f>VLOOKUP($B89,'data prom'!$B:$I,4,FALSE)</f>
        <v>Staf Bagian Logistik</v>
      </c>
      <c r="G89" s="13" t="str">
        <f>VLOOKUP($B89,'data prom'!$B:$I,5,FALSE)</f>
        <v>Staf Senior Bagian Logistik</v>
      </c>
    </row>
    <row r="90" spans="1:7">
      <c r="A90" s="13">
        <v>89</v>
      </c>
      <c r="B90" s="13" t="str">
        <f>VLOOKUP(A90,'data prom'!A:H,2,FALSE)</f>
        <v>1.95.00814</v>
      </c>
      <c r="C90" s="13" t="str">
        <f>VLOOKUP($B90,'data prom'!$B:$I,2,FALSE)</f>
        <v>Siti Mariyatin</v>
      </c>
      <c r="D90" s="13" t="str">
        <f>VLOOKUP($B90,'data prom'!$B:$I,3,FALSE)</f>
        <v>Nganjuk, 22-07-1969</v>
      </c>
      <c r="E90" s="15" t="str">
        <f>VLOOKUP($B90,'data prom'!$B:$I,7,FALSE)</f>
        <v>Staf Muda - C/1</v>
      </c>
      <c r="F90" s="13" t="str">
        <f>VLOOKUP($B90,'data prom'!$B:$I,4,FALSE)</f>
        <v>Staf Bagian Logistik</v>
      </c>
      <c r="G90" s="13" t="str">
        <f>VLOOKUP($B90,'data prom'!$B:$I,5,FALSE)</f>
        <v>Staf Senior Bagian Logistik</v>
      </c>
    </row>
    <row r="91" spans="1:7">
      <c r="A91" s="13">
        <v>90</v>
      </c>
      <c r="B91" s="13" t="str">
        <f>VLOOKUP(A91,'data prom'!A:H,2,FALSE)</f>
        <v>1.96.00959</v>
      </c>
      <c r="C91" s="13" t="str">
        <f>VLOOKUP($B91,'data prom'!$B:$I,2,FALSE)</f>
        <v>Arif Rahman Hakim</v>
      </c>
      <c r="D91" s="13" t="str">
        <f>VLOOKUP($B91,'data prom'!$B:$I,3,FALSE)</f>
        <v>Surabaya, 18-07-1974</v>
      </c>
      <c r="E91" s="15" t="str">
        <f>VLOOKUP($B91,'data prom'!$B:$I,7,FALSE)</f>
        <v>Pelaksana I - B/4</v>
      </c>
      <c r="F91" s="13" t="str">
        <f>VLOOKUP($B91,'data prom'!$B:$I,4,FALSE)</f>
        <v>Staf Bagian Logistik</v>
      </c>
      <c r="G91" s="13" t="str">
        <f>VLOOKUP($B91,'data prom'!$B:$I,5,FALSE)</f>
        <v>Staf Senior Bagian Logistik</v>
      </c>
    </row>
    <row r="92" spans="1:7">
      <c r="A92" s="13">
        <v>91</v>
      </c>
      <c r="B92" s="13" t="str">
        <f>VLOOKUP(A92,'data prom'!A:H,2,FALSE)</f>
        <v>1.14.01647</v>
      </c>
      <c r="C92" s="13" t="str">
        <f>VLOOKUP($B92,'data prom'!$B:$I,2,FALSE)</f>
        <v>Jazzy Mahendra Putrajala</v>
      </c>
      <c r="D92" s="13" t="str">
        <f>VLOOKUP($B92,'data prom'!$B:$I,3,FALSE)</f>
        <v>Madiun, 21-01-1991</v>
      </c>
      <c r="E92" s="15" t="str">
        <f>VLOOKUP($B92,'data prom'!$B:$I,7,FALSE)</f>
        <v>Pelaksana - B/3</v>
      </c>
      <c r="F92" s="13" t="str">
        <f>VLOOKUP($B92,'data prom'!$B:$I,4,FALSE)</f>
        <v>Staf Bagian Pengadaan</v>
      </c>
      <c r="G92" s="13" t="str">
        <f>VLOOKUP($B92,'data prom'!$B:$I,5,FALSE)</f>
        <v>Staf Senior Bagian Pengadaan</v>
      </c>
    </row>
    <row r="93" spans="1:7">
      <c r="A93" s="13">
        <v>92</v>
      </c>
      <c r="B93" s="13" t="str">
        <f>VLOOKUP(A93,'data prom'!A:H,2,FALSE)</f>
        <v>1.14.01649</v>
      </c>
      <c r="C93" s="13" t="str">
        <f>VLOOKUP($B93,'data prom'!$B:$I,2,FALSE)</f>
        <v>Lia Kristinawati</v>
      </c>
      <c r="D93" s="13" t="str">
        <f>VLOOKUP($B93,'data prom'!$B:$I,3,FALSE)</f>
        <v>Surabaya, 08-06-1993</v>
      </c>
      <c r="E93" s="15" t="str">
        <f>VLOOKUP($B93,'data prom'!$B:$I,7,FALSE)</f>
        <v>Pelaksana - B/3</v>
      </c>
      <c r="F93" s="13" t="str">
        <f>VLOOKUP($B93,'data prom'!$B:$I,4,FALSE)</f>
        <v>Staf Bagian Pengadaan</v>
      </c>
      <c r="G93" s="13" t="str">
        <f>VLOOKUP($B93,'data prom'!$B:$I,5,FALSE)</f>
        <v>Staf Senior Bagian Pengadaan</v>
      </c>
    </row>
    <row r="94" spans="1:7">
      <c r="A94" s="13">
        <v>93</v>
      </c>
      <c r="B94" s="13" t="str">
        <f>VLOOKUP(A94,'data prom'!A:H,2,FALSE)</f>
        <v>1.05.01299</v>
      </c>
      <c r="C94" s="13" t="str">
        <f>VLOOKUP($B94,'data prom'!$B:$I,2,FALSE)</f>
        <v>Dwi Prasetyo Rahardjo</v>
      </c>
      <c r="D94" s="13" t="str">
        <f>VLOOKUP($B94,'data prom'!$B:$I,3,FALSE)</f>
        <v>Surabaya, 07-11-1975</v>
      </c>
      <c r="E94" s="15" t="str">
        <f>VLOOKUP($B94,'data prom'!$B:$I,7,FALSE)</f>
        <v>Pelaksana I - B/4</v>
      </c>
      <c r="F94" s="13" t="str">
        <f>VLOOKUP($B94,'data prom'!$B:$I,4,FALSE)</f>
        <v>Staf Bagian Personalia dan Keselamatan dan Kesehatan Kerja</v>
      </c>
      <c r="G94" s="13" t="str">
        <f>VLOOKUP($B94,'data prom'!$B:$I,5,FALSE)</f>
        <v>Staf Senior Bagian Personalia dan Keselamatan dan Kesehatan Kerja</v>
      </c>
    </row>
    <row r="95" spans="1:7">
      <c r="A95" s="13">
        <v>94</v>
      </c>
      <c r="B95" s="13" t="str">
        <f>VLOOKUP(A95,'data prom'!A:H,2,FALSE)</f>
        <v>1.98.01211</v>
      </c>
      <c r="C95" s="13" t="str">
        <f>VLOOKUP($B95,'data prom'!$B:$I,2,FALSE)</f>
        <v>Tri Purwanto</v>
      </c>
      <c r="D95" s="13" t="str">
        <f>VLOOKUP($B95,'data prom'!$B:$I,3,FALSE)</f>
        <v>Surabaya, 07-01-1973</v>
      </c>
      <c r="E95" s="15" t="str">
        <f>VLOOKUP($B95,'data prom'!$B:$I,7,FALSE)</f>
        <v>Pelaksana I - B/4</v>
      </c>
      <c r="F95" s="13" t="str">
        <f>VLOOKUP($B95,'data prom'!$B:$I,4,FALSE)</f>
        <v>Staf Bagian Personalia dan Keselamatan dan Kesehatan Kerja</v>
      </c>
      <c r="G95" s="13" t="str">
        <f>VLOOKUP($B95,'data prom'!$B:$I,5,FALSE)</f>
        <v>Staf Senior Bagian Personalia dan Keselamatan dan Kesehatan Kerja</v>
      </c>
    </row>
    <row r="96" spans="1:7">
      <c r="A96" s="13">
        <v>95</v>
      </c>
      <c r="B96" s="13" t="str">
        <f>VLOOKUP(A96,'data prom'!A:H,2,FALSE)</f>
        <v>1.96.01031</v>
      </c>
      <c r="C96" s="13" t="str">
        <f>VLOOKUP($B96,'data prom'!$B:$I,2,FALSE)</f>
        <v>Moh. Arief Budiman</v>
      </c>
      <c r="D96" s="13" t="str">
        <f>VLOOKUP($B96,'data prom'!$B:$I,3,FALSE)</f>
        <v>Surabaya, 18-07-1971</v>
      </c>
      <c r="E96" s="15" t="str">
        <f>VLOOKUP($B96,'data prom'!$B:$I,7,FALSE)</f>
        <v>Pelaksana I - B/4</v>
      </c>
      <c r="F96" s="13" t="str">
        <f>VLOOKUP($B96,'data prom'!$B:$I,4,FALSE)</f>
        <v>Staf Bagian Personalia dan Keselamatan dan Kesehatan Kerja</v>
      </c>
      <c r="G96" s="13" t="str">
        <f>VLOOKUP($B96,'data prom'!$B:$I,5,FALSE)</f>
        <v>Staf Senior Bagian Personalia dan Keselamatan dan Kesehatan Kerja</v>
      </c>
    </row>
    <row r="97" spans="1:7">
      <c r="A97" s="13">
        <v>96</v>
      </c>
      <c r="B97" s="13" t="str">
        <f>VLOOKUP(A97,'data prom'!A:H,2,FALSE)</f>
        <v>1.17.01692</v>
      </c>
      <c r="C97" s="13" t="str">
        <f>VLOOKUP($B97,'data prom'!$B:$I,2,FALSE)</f>
        <v>A. Zainuddin</v>
      </c>
      <c r="D97" s="13" t="str">
        <f>VLOOKUP($B97,'data prom'!$B:$I,3,FALSE)</f>
        <v>Lamongan, 24-11-1991</v>
      </c>
      <c r="E97" s="15" t="str">
        <f>VLOOKUP($B97,'data prom'!$B:$I,7,FALSE)</f>
        <v>Pelaksana Muda I - B/2</v>
      </c>
      <c r="F97" s="13" t="str">
        <f>VLOOKUP($B97,'data prom'!$B:$I,4,FALSE)</f>
        <v>Staf Bagian Hubungan Pelanggan</v>
      </c>
      <c r="G97" s="13" t="str">
        <f>VLOOKUP($B97,'data prom'!$B:$I,5,FALSE)</f>
        <v>Staf Senior Bagian Hubungan Pelanggan</v>
      </c>
    </row>
    <row r="98" spans="1:7">
      <c r="A98" s="13">
        <v>97</v>
      </c>
      <c r="B98" s="13" t="str">
        <f>VLOOKUP(A98,'data prom'!A:H,2,FALSE)</f>
        <v>1.06.01453</v>
      </c>
      <c r="C98" s="13" t="str">
        <f>VLOOKUP($B98,'data prom'!$B:$I,2,FALSE)</f>
        <v>Mustakim</v>
      </c>
      <c r="D98" s="13" t="str">
        <f>VLOOKUP($B98,'data prom'!$B:$I,3,FALSE)</f>
        <v>Lamongan, 17-06-1968</v>
      </c>
      <c r="E98" s="15" t="str">
        <f>VLOOKUP($B98,'data prom'!$B:$I,7,FALSE)</f>
        <v>Pelaksana I - B/4</v>
      </c>
      <c r="F98" s="13" t="str">
        <f>VLOOKUP($B98,'data prom'!$B:$I,4,FALSE)</f>
        <v>Staf Bagian Pelayanan Teknis Barat</v>
      </c>
      <c r="G98" s="13" t="str">
        <f>VLOOKUP($B98,'data prom'!$B:$I,5,FALSE)</f>
        <v>Staf Senior Bagian Pelayanan Teknis Barat</v>
      </c>
    </row>
    <row r="99" spans="1:7">
      <c r="A99" s="13">
        <v>98</v>
      </c>
      <c r="B99" s="13" t="str">
        <f>VLOOKUP(A99,'data prom'!A:H,2,FALSE)</f>
        <v>1.07.01474</v>
      </c>
      <c r="C99" s="13" t="str">
        <f>VLOOKUP($B99,'data prom'!$B:$I,2,FALSE)</f>
        <v>Hidayat Purbo Sasongko</v>
      </c>
      <c r="D99" s="13" t="str">
        <f>VLOOKUP($B99,'data prom'!$B:$I,3,FALSE)</f>
        <v>Surabaya, 11-07-1981</v>
      </c>
      <c r="E99" s="15" t="str">
        <f>VLOOKUP($B99,'data prom'!$B:$I,7,FALSE)</f>
        <v>Pelaksana I - B/4</v>
      </c>
      <c r="F99" s="13" t="str">
        <f>VLOOKUP($B99,'data prom'!$B:$I,4,FALSE)</f>
        <v>Staf Bagian Pelayanan Teknis Barat</v>
      </c>
      <c r="G99" s="13" t="str">
        <f>VLOOKUP($B99,'data prom'!$B:$I,5,FALSE)</f>
        <v>Staf Senior Bagian Pelayanan Teknis Barat</v>
      </c>
    </row>
    <row r="100" spans="1:7">
      <c r="A100" s="13">
        <v>99</v>
      </c>
      <c r="B100" s="13" t="str">
        <f>VLOOKUP(A100,'data prom'!A:H,2,FALSE)</f>
        <v>1.17.01737</v>
      </c>
      <c r="C100" s="13" t="str">
        <f>VLOOKUP($B100,'data prom'!$B:$I,2,FALSE)</f>
        <v>Deny Eka Pratama</v>
      </c>
      <c r="D100" s="13" t="str">
        <f>VLOOKUP($B100,'data prom'!$B:$I,3,FALSE)</f>
        <v>Tuban, 30-06-1996</v>
      </c>
      <c r="E100" s="15" t="str">
        <f>VLOOKUP($B100,'data prom'!$B:$I,7,FALSE)</f>
        <v>Pelaksana Muda I - B/2</v>
      </c>
      <c r="F100" s="13" t="str">
        <f>VLOOKUP($B100,'data prom'!$B:$I,4,FALSE)</f>
        <v>Staf Bagian Pelayanan Teknis Barat</v>
      </c>
      <c r="G100" s="13" t="str">
        <f>VLOOKUP($B100,'data prom'!$B:$I,5,FALSE)</f>
        <v>Staf Senior Bagian Pelayanan Teknis Barat</v>
      </c>
    </row>
    <row r="101" spans="1:7">
      <c r="A101" s="13">
        <v>100</v>
      </c>
      <c r="B101" s="13" t="str">
        <f>VLOOKUP(A101,'data prom'!A:H,2,FALSE)</f>
        <v>1.17.01800</v>
      </c>
      <c r="C101" s="13" t="str">
        <f>VLOOKUP($B101,'data prom'!$B:$I,2,FALSE)</f>
        <v>Muhammad Ardyansyah</v>
      </c>
      <c r="D101" s="13" t="str">
        <f>VLOOKUP($B101,'data prom'!$B:$I,3,FALSE)</f>
        <v>Sidoarjo, 11-01-1991</v>
      </c>
      <c r="E101" s="15" t="str">
        <f>VLOOKUP($B101,'data prom'!$B:$I,7,FALSE)</f>
        <v>Pelaksana Muda I - B/2</v>
      </c>
      <c r="F101" s="13" t="str">
        <f>VLOOKUP($B101,'data prom'!$B:$I,4,FALSE)</f>
        <v>Staf Bagian Pelayanan Teknis Barat</v>
      </c>
      <c r="G101" s="13" t="str">
        <f>VLOOKUP($B101,'data prom'!$B:$I,5,FALSE)</f>
        <v>Staf Senior Bagian Pelayanan Teknis Barat</v>
      </c>
    </row>
    <row r="102" spans="1:7">
      <c r="A102" s="13">
        <v>101</v>
      </c>
      <c r="B102" s="13" t="str">
        <f>VLOOKUP(A102,'data prom'!A:H,2,FALSE)</f>
        <v>1.17.01814</v>
      </c>
      <c r="C102" s="13" t="str">
        <f>VLOOKUP($B102,'data prom'!$B:$I,2,FALSE)</f>
        <v>Nur Kholis Ikhsan</v>
      </c>
      <c r="D102" s="13" t="str">
        <f>VLOOKUP($B102,'data prom'!$B:$I,3,FALSE)</f>
        <v>Sidoarjo, 09-03-1991</v>
      </c>
      <c r="E102" s="15" t="str">
        <f>VLOOKUP($B102,'data prom'!$B:$I,7,FALSE)</f>
        <v>Pelaksana Muda I - B/2</v>
      </c>
      <c r="F102" s="13" t="str">
        <f>VLOOKUP($B102,'data prom'!$B:$I,4,FALSE)</f>
        <v>Staf Bagian Pelayanan Teknis Barat</v>
      </c>
      <c r="G102" s="13" t="str">
        <f>VLOOKUP($B102,'data prom'!$B:$I,5,FALSE)</f>
        <v>Staf Senior Bagian Pelayanan Teknis Barat</v>
      </c>
    </row>
    <row r="103" spans="1:7">
      <c r="A103" s="13">
        <v>102</v>
      </c>
      <c r="B103" s="13" t="str">
        <f>VLOOKUP(A103,'data prom'!A:H,2,FALSE)</f>
        <v>1.17.01865</v>
      </c>
      <c r="C103" s="13" t="str">
        <f>VLOOKUP($B103,'data prom'!$B:$I,2,FALSE)</f>
        <v>Wildan Navyri Fauzy</v>
      </c>
      <c r="D103" s="13" t="str">
        <f>VLOOKUP($B103,'data prom'!$B:$I,3,FALSE)</f>
        <v>Surabaya, 27-04-1994</v>
      </c>
      <c r="E103" s="15" t="str">
        <f>VLOOKUP($B103,'data prom'!$B:$I,7,FALSE)</f>
        <v>Pelaksana Muda I - B/2</v>
      </c>
      <c r="F103" s="13" t="str">
        <f>VLOOKUP($B103,'data prom'!$B:$I,4,FALSE)</f>
        <v>Staf Bagian Pelayanan Teknis Barat</v>
      </c>
      <c r="G103" s="13" t="str">
        <f>VLOOKUP($B103,'data prom'!$B:$I,5,FALSE)</f>
        <v>Staf Senior Bagian Pelayanan Teknis Barat</v>
      </c>
    </row>
    <row r="104" spans="5:5">
      <c r="E104" s="15"/>
    </row>
  </sheetData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5"/>
  <sheetViews>
    <sheetView topLeftCell="A86" workbookViewId="0">
      <selection activeCell="A105" sqref="$A4:$XFD105"/>
    </sheetView>
  </sheetViews>
  <sheetFormatPr defaultColWidth="9.14285714285714" defaultRowHeight="15" outlineLevelCol="5"/>
  <cols>
    <col min="1" max="1" width="4.71428571428571" customWidth="1"/>
    <col min="2" max="2" width="10.8571428571429" customWidth="1"/>
    <col min="3" max="3" width="33" customWidth="1"/>
    <col min="4" max="4" width="16.2857142857143" style="2" customWidth="1"/>
    <col min="5" max="5" width="37" style="3" customWidth="1"/>
    <col min="6" max="6" width="27.0666666666667" customWidth="1"/>
  </cols>
  <sheetData>
    <row r="1" ht="26.25" spans="1:6">
      <c r="A1" s="4" t="s">
        <v>731</v>
      </c>
      <c r="B1" s="4"/>
      <c r="C1" s="4"/>
      <c r="D1" s="4"/>
      <c r="E1" s="5"/>
      <c r="F1" s="4"/>
    </row>
    <row r="3" ht="32" customHeight="1" spans="1:6">
      <c r="A3" s="6" t="s">
        <v>732</v>
      </c>
      <c r="B3" s="6" t="s">
        <v>1</v>
      </c>
      <c r="C3" s="6" t="s">
        <v>2</v>
      </c>
      <c r="D3" s="6" t="s">
        <v>733</v>
      </c>
      <c r="E3" s="7" t="s">
        <v>734</v>
      </c>
      <c r="F3" s="6" t="s">
        <v>735</v>
      </c>
    </row>
    <row r="4" s="1" customFormat="1" ht="28" customHeight="1" spans="1:6">
      <c r="A4" s="8">
        <v>1</v>
      </c>
      <c r="B4" s="9" t="str">
        <f>'petik muts'!B2</f>
        <v>1.06.01385</v>
      </c>
      <c r="C4" s="9" t="str">
        <f>'petik muts'!C2</f>
        <v>Adam Priyambodo, S.T.</v>
      </c>
      <c r="D4" s="8" t="s">
        <v>736</v>
      </c>
      <c r="E4" s="10" t="s">
        <v>14</v>
      </c>
      <c r="F4" s="9" t="str">
        <f t="shared" ref="F4:F9" si="0">A4&amp;"................."</f>
        <v>1.................</v>
      </c>
    </row>
    <row r="5" s="1" customFormat="1" ht="28" customHeight="1" spans="1:6">
      <c r="A5" s="8">
        <v>2</v>
      </c>
      <c r="B5" s="9" t="str">
        <f>'petik muts'!B3</f>
        <v>1.96.01035</v>
      </c>
      <c r="C5" s="9" t="str">
        <f>'petik muts'!C3</f>
        <v>Mochamad Arfandi, S.H.</v>
      </c>
      <c r="D5" s="8" t="s">
        <v>736</v>
      </c>
      <c r="E5" s="11" t="s">
        <v>21</v>
      </c>
      <c r="F5" s="9" t="str">
        <f t="shared" si="0"/>
        <v>2.................</v>
      </c>
    </row>
    <row r="6" s="1" customFormat="1" ht="28" customHeight="1" spans="1:6">
      <c r="A6" s="8">
        <v>3</v>
      </c>
      <c r="B6" s="9" t="str">
        <f>'petik muts'!B4</f>
        <v>1.96.01054</v>
      </c>
      <c r="C6" s="9" t="str">
        <f>'petik muts'!C4</f>
        <v>Hery Murdianto</v>
      </c>
      <c r="D6" s="8" t="s">
        <v>736</v>
      </c>
      <c r="E6" s="11" t="s">
        <v>21</v>
      </c>
      <c r="F6" s="9" t="str">
        <f t="shared" si="0"/>
        <v>3.................</v>
      </c>
    </row>
    <row r="7" s="1" customFormat="1" ht="28" customHeight="1" spans="1:6">
      <c r="A7" s="8">
        <v>4</v>
      </c>
      <c r="B7" s="9" t="str">
        <f>'petik muts'!B5</f>
        <v>1.96.00946</v>
      </c>
      <c r="C7" s="9" t="str">
        <f>'petik muts'!C5</f>
        <v>Hudi Sungkono</v>
      </c>
      <c r="D7" s="8" t="s">
        <v>736</v>
      </c>
      <c r="E7" s="11" t="s">
        <v>14</v>
      </c>
      <c r="F7" s="9" t="str">
        <f t="shared" si="0"/>
        <v>4.................</v>
      </c>
    </row>
    <row r="8" s="1" customFormat="1" ht="28" customHeight="1" spans="1:6">
      <c r="A8" s="8">
        <v>5</v>
      </c>
      <c r="B8" s="9" t="str">
        <f>'petik muts'!B6</f>
        <v>1.97.01144</v>
      </c>
      <c r="C8" s="9" t="str">
        <f>'petik muts'!C6</f>
        <v>Basuni Alwi</v>
      </c>
      <c r="D8" s="8" t="s">
        <v>736</v>
      </c>
      <c r="E8" s="11" t="s">
        <v>14</v>
      </c>
      <c r="F8" s="9" t="str">
        <f t="shared" si="0"/>
        <v>5.................</v>
      </c>
    </row>
    <row r="9" s="1" customFormat="1" ht="28" customHeight="1" spans="1:6">
      <c r="A9" s="8">
        <v>6</v>
      </c>
      <c r="B9" s="9" t="str">
        <f>'petik muts'!B7</f>
        <v>1.06.01416</v>
      </c>
      <c r="C9" s="9" t="str">
        <f>'petik muts'!C7</f>
        <v>Eko Margono</v>
      </c>
      <c r="D9" s="8" t="s">
        <v>736</v>
      </c>
      <c r="E9" s="11" t="s">
        <v>21</v>
      </c>
      <c r="F9" s="9" t="str">
        <f t="shared" si="0"/>
        <v>6.................</v>
      </c>
    </row>
    <row r="10" s="1" customFormat="1" ht="28" customHeight="1" spans="1:6">
      <c r="A10" s="8">
        <v>7</v>
      </c>
      <c r="B10" s="9" t="str">
        <f>'petik muts'!B8</f>
        <v>1.96.01056</v>
      </c>
      <c r="C10" s="9" t="str">
        <f>'petik muts'!C8</f>
        <v>Shah Reza</v>
      </c>
      <c r="D10" s="8" t="s">
        <v>736</v>
      </c>
      <c r="E10" s="11" t="s">
        <v>43</v>
      </c>
      <c r="F10" s="9" t="str">
        <f t="shared" ref="F10:F34" si="1">A10&amp;"................."</f>
        <v>7.................</v>
      </c>
    </row>
    <row r="11" s="1" customFormat="1" ht="28" customHeight="1" spans="1:6">
      <c r="A11" s="8">
        <v>8</v>
      </c>
      <c r="B11" s="9" t="str">
        <f>'petik muts'!B9</f>
        <v>1.98.01232</v>
      </c>
      <c r="C11" s="9" t="str">
        <f>'petik muts'!C9</f>
        <v>Nantje R. Natalina Marpaung</v>
      </c>
      <c r="D11" s="8" t="s">
        <v>736</v>
      </c>
      <c r="E11" s="11" t="s">
        <v>48</v>
      </c>
      <c r="F11" s="9" t="str">
        <f t="shared" si="1"/>
        <v>8.................</v>
      </c>
    </row>
    <row r="12" s="1" customFormat="1" ht="28" customHeight="1" spans="1:6">
      <c r="A12" s="8">
        <v>9</v>
      </c>
      <c r="B12" s="9" t="str">
        <f>'petik muts'!B10</f>
        <v>1.06.01405</v>
      </c>
      <c r="C12" s="9" t="str">
        <f>'petik muts'!C10</f>
        <v>Arief Wibowo</v>
      </c>
      <c r="D12" s="8" t="s">
        <v>736</v>
      </c>
      <c r="E12" s="11" t="s">
        <v>53</v>
      </c>
      <c r="F12" s="9" t="str">
        <f t="shared" si="1"/>
        <v>9.................</v>
      </c>
    </row>
    <row r="13" s="1" customFormat="1" ht="28" customHeight="1" spans="1:6">
      <c r="A13" s="8">
        <v>10</v>
      </c>
      <c r="B13" s="9" t="str">
        <f>'petik muts'!B11</f>
        <v>1.17.01678</v>
      </c>
      <c r="C13" s="9" t="str">
        <f>'petik muts'!C11</f>
        <v>Wakhid Sjamsudin</v>
      </c>
      <c r="D13" s="8" t="s">
        <v>736</v>
      </c>
      <c r="E13" s="11" t="s">
        <v>53</v>
      </c>
      <c r="F13" s="9" t="str">
        <f t="shared" si="1"/>
        <v>10.................</v>
      </c>
    </row>
    <row r="14" s="1" customFormat="1" ht="28" customHeight="1" spans="1:6">
      <c r="A14" s="8">
        <v>11</v>
      </c>
      <c r="B14" s="9" t="str">
        <f>'petik muts'!B12</f>
        <v>1.17.01662</v>
      </c>
      <c r="C14" s="9" t="str">
        <f>'petik muts'!C12</f>
        <v>Ahmad Zamroni</v>
      </c>
      <c r="D14" s="8" t="s">
        <v>736</v>
      </c>
      <c r="E14" s="11" t="s">
        <v>48</v>
      </c>
      <c r="F14" s="9" t="str">
        <f t="shared" si="1"/>
        <v>11.................</v>
      </c>
    </row>
    <row r="15" s="1" customFormat="1" ht="28" customHeight="1" spans="1:6">
      <c r="A15" s="8">
        <v>12</v>
      </c>
      <c r="B15" s="9" t="str">
        <f>'petik muts'!B13</f>
        <v>1.14.01661</v>
      </c>
      <c r="C15" s="9" t="str">
        <f>'petik muts'!C13</f>
        <v>Syahroni Arif Firmansyah</v>
      </c>
      <c r="D15" s="8" t="s">
        <v>736</v>
      </c>
      <c r="E15" s="11" t="s">
        <v>68</v>
      </c>
      <c r="F15" s="9" t="str">
        <f t="shared" si="1"/>
        <v>12.................</v>
      </c>
    </row>
    <row r="16" s="1" customFormat="1" ht="28" customHeight="1" spans="1:6">
      <c r="A16" s="8">
        <v>13</v>
      </c>
      <c r="B16" s="9" t="str">
        <f>'petik muts'!B14</f>
        <v>1.17.01670</v>
      </c>
      <c r="C16" s="9" t="str">
        <f>'petik muts'!C14</f>
        <v>Frederick Adi Mulyatmoko</v>
      </c>
      <c r="D16" s="8" t="s">
        <v>736</v>
      </c>
      <c r="E16" s="11" t="s">
        <v>75</v>
      </c>
      <c r="F16" s="9" t="str">
        <f t="shared" si="1"/>
        <v>13.................</v>
      </c>
    </row>
    <row r="17" s="1" customFormat="1" ht="28" customHeight="1" spans="1:6">
      <c r="A17" s="8">
        <v>14</v>
      </c>
      <c r="B17" s="9" t="str">
        <f>'petik muts'!B15</f>
        <v>1.06.01438</v>
      </c>
      <c r="C17" s="9" t="str">
        <f>'petik muts'!C15</f>
        <v>Romi Marsa</v>
      </c>
      <c r="D17" s="8" t="s">
        <v>736</v>
      </c>
      <c r="E17" s="11" t="s">
        <v>80</v>
      </c>
      <c r="F17" s="9" t="str">
        <f t="shared" si="1"/>
        <v>14.................</v>
      </c>
    </row>
    <row r="18" s="1" customFormat="1" ht="28" customHeight="1" spans="1:6">
      <c r="A18" s="8">
        <v>15</v>
      </c>
      <c r="B18" s="9" t="str">
        <f>'petik muts'!B16</f>
        <v>1.17.01682</v>
      </c>
      <c r="C18" s="9" t="str">
        <f>'petik muts'!C16</f>
        <v>Devi Septian Saputri</v>
      </c>
      <c r="D18" s="8" t="s">
        <v>736</v>
      </c>
      <c r="E18" s="11" t="s">
        <v>80</v>
      </c>
      <c r="F18" s="9" t="str">
        <f t="shared" si="1"/>
        <v>15.................</v>
      </c>
    </row>
    <row r="19" s="1" customFormat="1" ht="28" customHeight="1" spans="1:6">
      <c r="A19" s="8">
        <v>16</v>
      </c>
      <c r="B19" s="9" t="str">
        <f>'petik muts'!B17</f>
        <v>1.17.01754</v>
      </c>
      <c r="C19" s="9" t="str">
        <f>'petik muts'!C17</f>
        <v>Fajar Al Madani</v>
      </c>
      <c r="D19" s="8" t="s">
        <v>736</v>
      </c>
      <c r="E19" s="11" t="s">
        <v>80</v>
      </c>
      <c r="F19" s="9" t="str">
        <f t="shared" si="1"/>
        <v>16.................</v>
      </c>
    </row>
    <row r="20" s="1" customFormat="1" ht="28" customHeight="1" spans="1:6">
      <c r="A20" s="8">
        <v>17</v>
      </c>
      <c r="B20" s="9" t="str">
        <f>'petik muts'!B18</f>
        <v>1.17.01822</v>
      </c>
      <c r="C20" s="9" t="str">
        <f>'petik muts'!C18</f>
        <v>Putu Nenti Agustin</v>
      </c>
      <c r="D20" s="8" t="s">
        <v>736</v>
      </c>
      <c r="E20" s="11" t="s">
        <v>80</v>
      </c>
      <c r="F20" s="9" t="str">
        <f t="shared" si="1"/>
        <v>17.................</v>
      </c>
    </row>
    <row r="21" s="1" customFormat="1" ht="28" customHeight="1" spans="1:6">
      <c r="A21" s="8">
        <v>18</v>
      </c>
      <c r="B21" s="9" t="str">
        <f>'petik muts'!B19</f>
        <v>1.17.01833</v>
      </c>
      <c r="C21" s="9" t="str">
        <f>'petik muts'!C19</f>
        <v>Rian Nur Andini</v>
      </c>
      <c r="D21" s="8" t="s">
        <v>736</v>
      </c>
      <c r="E21" s="11" t="s">
        <v>80</v>
      </c>
      <c r="F21" s="9" t="str">
        <f t="shared" si="1"/>
        <v>18.................</v>
      </c>
    </row>
    <row r="22" s="1" customFormat="1" ht="28" customHeight="1" spans="1:6">
      <c r="A22" s="8">
        <v>19</v>
      </c>
      <c r="B22" s="9" t="str">
        <f>'petik muts'!B20</f>
        <v>1.17.01858</v>
      </c>
      <c r="C22" s="9" t="str">
        <f>'petik muts'!C20</f>
        <v>Tri Kusumawati Azis</v>
      </c>
      <c r="D22" s="8" t="s">
        <v>736</v>
      </c>
      <c r="E22" s="11" t="s">
        <v>80</v>
      </c>
      <c r="F22" s="9" t="str">
        <f t="shared" si="1"/>
        <v>19.................</v>
      </c>
    </row>
    <row r="23" s="1" customFormat="1" ht="28" customHeight="1" spans="1:6">
      <c r="A23" s="8">
        <v>20</v>
      </c>
      <c r="B23" s="9" t="str">
        <f>'petik muts'!B21</f>
        <v>1.17.01859</v>
      </c>
      <c r="C23" s="9" t="str">
        <f>'petik muts'!C21</f>
        <v>Tri Rahmadiyani Nur Amsiyah</v>
      </c>
      <c r="D23" s="8" t="s">
        <v>736</v>
      </c>
      <c r="E23" s="11" t="s">
        <v>80</v>
      </c>
      <c r="F23" s="9" t="str">
        <f t="shared" si="1"/>
        <v>20.................</v>
      </c>
    </row>
    <row r="24" s="1" customFormat="1" ht="28" customHeight="1" spans="1:6">
      <c r="A24" s="8">
        <v>21</v>
      </c>
      <c r="B24" s="9" t="str">
        <f>'petik muts'!B22</f>
        <v>1.96.00920</v>
      </c>
      <c r="C24" s="9" t="str">
        <f>'petik muts'!C22</f>
        <v>M. Sapto Margono</v>
      </c>
      <c r="D24" s="8" t="s">
        <v>736</v>
      </c>
      <c r="E24" s="11" t="s">
        <v>80</v>
      </c>
      <c r="F24" s="9" t="str">
        <f t="shared" si="1"/>
        <v>21.................</v>
      </c>
    </row>
    <row r="25" s="1" customFormat="1" ht="28" customHeight="1" spans="1:6">
      <c r="A25" s="8">
        <v>22</v>
      </c>
      <c r="B25" s="9" t="str">
        <f>'petik muts'!B23</f>
        <v>1.98.01196</v>
      </c>
      <c r="C25" s="9" t="str">
        <f>'petik muts'!C23</f>
        <v>Dwi Pujiningtiyas, S.E.</v>
      </c>
      <c r="D25" s="8" t="s">
        <v>736</v>
      </c>
      <c r="E25" s="11" t="s">
        <v>80</v>
      </c>
      <c r="F25" s="9" t="str">
        <f t="shared" si="1"/>
        <v>22.................</v>
      </c>
    </row>
    <row r="26" s="1" customFormat="1" ht="28" customHeight="1" spans="1:6">
      <c r="A26" s="8">
        <v>23</v>
      </c>
      <c r="B26" s="9" t="str">
        <f>'petik muts'!B24</f>
        <v>1.17.01719</v>
      </c>
      <c r="C26" s="9" t="str">
        <f>'petik muts'!C24</f>
        <v>Anis Nurul Masitoh</v>
      </c>
      <c r="D26" s="8" t="s">
        <v>736</v>
      </c>
      <c r="E26" s="11" t="s">
        <v>110</v>
      </c>
      <c r="F26" s="9" t="str">
        <f t="shared" si="1"/>
        <v>23.................</v>
      </c>
    </row>
    <row r="27" s="1" customFormat="1" ht="28" customHeight="1" spans="1:6">
      <c r="A27" s="8">
        <v>24</v>
      </c>
      <c r="B27" s="9" t="str">
        <f>'petik muts'!B25</f>
        <v>1.17.01746</v>
      </c>
      <c r="C27" s="9" t="str">
        <f>'petik muts'!C25</f>
        <v>Dyan Nurul Rinanti</v>
      </c>
      <c r="D27" s="8" t="s">
        <v>736</v>
      </c>
      <c r="E27" s="11" t="s">
        <v>110</v>
      </c>
      <c r="F27" s="9" t="str">
        <f t="shared" si="1"/>
        <v>24.................</v>
      </c>
    </row>
    <row r="28" s="1" customFormat="1" ht="28" customHeight="1" spans="1:6">
      <c r="A28" s="8">
        <v>25</v>
      </c>
      <c r="B28" s="9" t="str">
        <f>'petik muts'!B26</f>
        <v>1.17.01759</v>
      </c>
      <c r="C28" s="9" t="str">
        <f>'petik muts'!C26</f>
        <v>Faundria Mega Prawesti</v>
      </c>
      <c r="D28" s="8" t="s">
        <v>736</v>
      </c>
      <c r="E28" s="11" t="s">
        <v>110</v>
      </c>
      <c r="F28" s="9" t="str">
        <f t="shared" si="1"/>
        <v>25.................</v>
      </c>
    </row>
    <row r="29" s="1" customFormat="1" ht="28" customHeight="1" spans="1:6">
      <c r="A29" s="8">
        <v>26</v>
      </c>
      <c r="B29" s="9" t="str">
        <f>'petik muts'!B27</f>
        <v>1.17.01764</v>
      </c>
      <c r="C29" s="9" t="str">
        <f>'petik muts'!C27</f>
        <v>Furi Hikmawati</v>
      </c>
      <c r="D29" s="8" t="s">
        <v>736</v>
      </c>
      <c r="E29" s="11" t="s">
        <v>110</v>
      </c>
      <c r="F29" s="9" t="str">
        <f t="shared" si="1"/>
        <v>26.................</v>
      </c>
    </row>
    <row r="30" s="1" customFormat="1" ht="28" customHeight="1" spans="1:6">
      <c r="A30" s="8">
        <v>27</v>
      </c>
      <c r="B30" s="9" t="str">
        <f>'petik muts'!B28</f>
        <v>1.96.01062</v>
      </c>
      <c r="C30" s="9" t="str">
        <f>'petik muts'!C28</f>
        <v>Basrini</v>
      </c>
      <c r="D30" s="8" t="s">
        <v>736</v>
      </c>
      <c r="E30" s="11" t="s">
        <v>110</v>
      </c>
      <c r="F30" s="9" t="str">
        <f t="shared" si="1"/>
        <v>27.................</v>
      </c>
    </row>
    <row r="31" s="1" customFormat="1" ht="28" customHeight="1" spans="1:6">
      <c r="A31" s="8">
        <v>28</v>
      </c>
      <c r="B31" s="9" t="str">
        <f>'petik muts'!B29</f>
        <v>1.17.01725</v>
      </c>
      <c r="C31" s="9" t="str">
        <f>'petik muts'!C29</f>
        <v>Arul Ristavia Wardatul Mala</v>
      </c>
      <c r="D31" s="8" t="s">
        <v>736</v>
      </c>
      <c r="E31" s="11" t="s">
        <v>127</v>
      </c>
      <c r="F31" s="9" t="str">
        <f t="shared" si="1"/>
        <v>28.................</v>
      </c>
    </row>
    <row r="32" s="1" customFormat="1" ht="28" customHeight="1" spans="1:6">
      <c r="A32" s="8">
        <v>29</v>
      </c>
      <c r="B32" s="9" t="str">
        <f>'petik muts'!B30</f>
        <v>1.17.01730</v>
      </c>
      <c r="C32" s="9" t="str">
        <f>'petik muts'!C30</f>
        <v>Chindy santoso</v>
      </c>
      <c r="D32" s="8" t="s">
        <v>736</v>
      </c>
      <c r="E32" s="11" t="s">
        <v>127</v>
      </c>
      <c r="F32" s="9" t="str">
        <f t="shared" si="1"/>
        <v>29.................</v>
      </c>
    </row>
    <row r="33" s="1" customFormat="1" ht="28" customHeight="1" spans="1:6">
      <c r="A33" s="8">
        <v>30</v>
      </c>
      <c r="B33" s="9" t="str">
        <f>'petik muts'!B31</f>
        <v>1.17.01771</v>
      </c>
      <c r="C33" s="9" t="str">
        <f>'petik muts'!C31</f>
        <v>Hudi Setyanto</v>
      </c>
      <c r="D33" s="8" t="s">
        <v>736</v>
      </c>
      <c r="E33" s="11" t="s">
        <v>127</v>
      </c>
      <c r="F33" s="9" t="str">
        <f t="shared" si="1"/>
        <v>30.................</v>
      </c>
    </row>
    <row r="34" s="1" customFormat="1" ht="28" customHeight="1" spans="1:6">
      <c r="A34" s="8">
        <v>31</v>
      </c>
      <c r="B34" s="9" t="str">
        <f>'petik muts'!B32</f>
        <v>1.17.01772</v>
      </c>
      <c r="C34" s="9" t="str">
        <f>'petik muts'!C32</f>
        <v>Imam Chanafi</v>
      </c>
      <c r="D34" s="8" t="s">
        <v>736</v>
      </c>
      <c r="E34" s="11" t="s">
        <v>127</v>
      </c>
      <c r="F34" s="9" t="str">
        <f t="shared" si="1"/>
        <v>31.................</v>
      </c>
    </row>
    <row r="35" s="1" customFormat="1" ht="28" customHeight="1" spans="1:6">
      <c r="A35" s="8">
        <v>32</v>
      </c>
      <c r="B35" s="9" t="str">
        <f>'petik muts'!B33</f>
        <v>1.90.00760</v>
      </c>
      <c r="C35" s="9" t="str">
        <f>'petik muts'!C33</f>
        <v>Umi Hasanah</v>
      </c>
      <c r="D35" s="8" t="s">
        <v>736</v>
      </c>
      <c r="E35" s="11" t="s">
        <v>127</v>
      </c>
      <c r="F35" s="9" t="str">
        <f t="shared" ref="F35:F62" si="2">A35&amp;"................."</f>
        <v>32.................</v>
      </c>
    </row>
    <row r="36" s="1" customFormat="1" ht="28" customHeight="1" spans="1:6">
      <c r="A36" s="8">
        <v>33</v>
      </c>
      <c r="B36" s="9" t="str">
        <f>'petik muts'!B34</f>
        <v>1.07.01492</v>
      </c>
      <c r="C36" s="9" t="str">
        <f>'petik muts'!C34</f>
        <v>Maulana Sarip B.</v>
      </c>
      <c r="D36" s="8" t="s">
        <v>736</v>
      </c>
      <c r="E36" s="11" t="s">
        <v>144</v>
      </c>
      <c r="F36" s="9" t="str">
        <f t="shared" si="2"/>
        <v>33.................</v>
      </c>
    </row>
    <row r="37" s="1" customFormat="1" ht="28" customHeight="1" spans="1:6">
      <c r="A37" s="8">
        <v>34</v>
      </c>
      <c r="B37" s="9" t="str">
        <f>'petik muts'!B35</f>
        <v>1.17.01849</v>
      </c>
      <c r="C37" s="9" t="str">
        <f>'petik muts'!C35</f>
        <v>Sonny Ernawan</v>
      </c>
      <c r="D37" s="8" t="s">
        <v>736</v>
      </c>
      <c r="E37" s="11" t="s">
        <v>144</v>
      </c>
      <c r="F37" s="9" t="str">
        <f t="shared" si="2"/>
        <v>34.................</v>
      </c>
    </row>
    <row r="38" s="1" customFormat="1" ht="28" customHeight="1" spans="1:6">
      <c r="A38" s="8">
        <v>35</v>
      </c>
      <c r="B38" s="9" t="str">
        <f>'petik muts'!B36</f>
        <v>1.96.00956</v>
      </c>
      <c r="C38" s="9" t="str">
        <f>'petik muts'!C36</f>
        <v>Taufikur Rohman</v>
      </c>
      <c r="D38" s="8" t="s">
        <v>736</v>
      </c>
      <c r="E38" s="11" t="s">
        <v>144</v>
      </c>
      <c r="F38" s="9" t="str">
        <f t="shared" si="2"/>
        <v>35.................</v>
      </c>
    </row>
    <row r="39" s="1" customFormat="1" ht="28" customHeight="1" spans="1:6">
      <c r="A39" s="8">
        <v>36</v>
      </c>
      <c r="B39" s="9" t="str">
        <f>'petik muts'!B37</f>
        <v>1.09.01530</v>
      </c>
      <c r="C39" s="9" t="str">
        <f>'petik muts'!C37</f>
        <v>Tanto Nurhadi, A.Md.</v>
      </c>
      <c r="D39" s="8" t="s">
        <v>736</v>
      </c>
      <c r="E39" s="11" t="s">
        <v>155</v>
      </c>
      <c r="F39" s="9" t="str">
        <f t="shared" si="2"/>
        <v>36.................</v>
      </c>
    </row>
    <row r="40" s="1" customFormat="1" ht="28" customHeight="1" spans="1:6">
      <c r="A40" s="8">
        <v>37</v>
      </c>
      <c r="B40" s="9" t="str">
        <f>'petik muts'!B38</f>
        <v>1.17.01693</v>
      </c>
      <c r="C40" s="9" t="str">
        <f>'petik muts'!C38</f>
        <v>Abdul Gofur</v>
      </c>
      <c r="D40" s="8" t="s">
        <v>736</v>
      </c>
      <c r="E40" s="11" t="s">
        <v>155</v>
      </c>
      <c r="F40" s="9" t="str">
        <f t="shared" si="2"/>
        <v>37.................</v>
      </c>
    </row>
    <row r="41" s="1" customFormat="1" ht="28" customHeight="1" spans="1:6">
      <c r="A41" s="8">
        <v>38</v>
      </c>
      <c r="B41" s="9" t="str">
        <f>'petik muts'!B39</f>
        <v>1.17.01724</v>
      </c>
      <c r="C41" s="9" t="str">
        <f>'petik muts'!C39</f>
        <v>Aris Aditya Ramadhan</v>
      </c>
      <c r="D41" s="8" t="s">
        <v>736</v>
      </c>
      <c r="E41" s="11" t="s">
        <v>155</v>
      </c>
      <c r="F41" s="9" t="str">
        <f t="shared" si="2"/>
        <v>38.................</v>
      </c>
    </row>
    <row r="42" s="1" customFormat="1" ht="28" customHeight="1" spans="1:6">
      <c r="A42" s="8">
        <v>39</v>
      </c>
      <c r="B42" s="9" t="str">
        <f>'petik muts'!B40</f>
        <v>1.17.01745</v>
      </c>
      <c r="C42" s="9" t="str">
        <f>'petik muts'!C40</f>
        <v>Dwi Rizki Januar</v>
      </c>
      <c r="D42" s="8" t="s">
        <v>736</v>
      </c>
      <c r="E42" s="11" t="s">
        <v>155</v>
      </c>
      <c r="F42" s="9" t="str">
        <f t="shared" si="2"/>
        <v>39.................</v>
      </c>
    </row>
    <row r="43" s="1" customFormat="1" ht="28" customHeight="1" spans="1:6">
      <c r="A43" s="8">
        <v>40</v>
      </c>
      <c r="B43" s="9" t="str">
        <f>'petik muts'!B41</f>
        <v>1.17.01762</v>
      </c>
      <c r="C43" s="9" t="str">
        <f>'petik muts'!C41</f>
        <v>Fery Pratama</v>
      </c>
      <c r="D43" s="8" t="s">
        <v>736</v>
      </c>
      <c r="E43" s="11" t="s">
        <v>155</v>
      </c>
      <c r="F43" s="9" t="str">
        <f t="shared" si="2"/>
        <v>40.................</v>
      </c>
    </row>
    <row r="44" s="1" customFormat="1" ht="28" customHeight="1" spans="1:6">
      <c r="A44" s="8">
        <v>41</v>
      </c>
      <c r="B44" s="9" t="str">
        <f>'petik muts'!B42</f>
        <v>1.17.01848</v>
      </c>
      <c r="C44" s="9" t="str">
        <f>'petik muts'!C42</f>
        <v>Siswo Adi Carito</v>
      </c>
      <c r="D44" s="8" t="s">
        <v>736</v>
      </c>
      <c r="E44" s="11" t="s">
        <v>155</v>
      </c>
      <c r="F44" s="9" t="str">
        <f t="shared" si="2"/>
        <v>41.................</v>
      </c>
    </row>
    <row r="45" s="1" customFormat="1" ht="28" customHeight="1" spans="1:6">
      <c r="A45" s="8">
        <v>42</v>
      </c>
      <c r="B45" s="9" t="str">
        <f>'petik muts'!B43</f>
        <v>1.05.01278</v>
      </c>
      <c r="C45" s="9" t="str">
        <f>'petik muts'!C43</f>
        <v>Agus Irwanto</v>
      </c>
      <c r="D45" s="8" t="s">
        <v>736</v>
      </c>
      <c r="E45" s="11" t="s">
        <v>176</v>
      </c>
      <c r="F45" s="9" t="str">
        <f t="shared" si="2"/>
        <v>42.................</v>
      </c>
    </row>
    <row r="46" s="1" customFormat="1" ht="28" customHeight="1" spans="1:6">
      <c r="A46" s="8">
        <v>43</v>
      </c>
      <c r="B46" s="9" t="str">
        <f>'petik muts'!B44</f>
        <v>1.11.01601</v>
      </c>
      <c r="C46" s="9" t="str">
        <f>'petik muts'!C44</f>
        <v>Jamin</v>
      </c>
      <c r="D46" s="8" t="s">
        <v>736</v>
      </c>
      <c r="E46" s="11" t="s">
        <v>176</v>
      </c>
      <c r="F46" s="9" t="str">
        <f t="shared" si="2"/>
        <v>43.................</v>
      </c>
    </row>
    <row r="47" s="1" customFormat="1" ht="28" customHeight="1" spans="1:6">
      <c r="A47" s="8">
        <v>44</v>
      </c>
      <c r="B47" s="9" t="str">
        <f>'petik muts'!B45</f>
        <v>1.17.01862</v>
      </c>
      <c r="C47" s="9" t="str">
        <f>'petik muts'!C45</f>
        <v>Utoh Sampurno Yudo</v>
      </c>
      <c r="D47" s="8" t="s">
        <v>736</v>
      </c>
      <c r="E47" s="11" t="s">
        <v>176</v>
      </c>
      <c r="F47" s="9" t="str">
        <f t="shared" si="2"/>
        <v>44.................</v>
      </c>
    </row>
    <row r="48" s="1" customFormat="1" ht="28" customHeight="1" spans="1:6">
      <c r="A48" s="8">
        <v>45</v>
      </c>
      <c r="B48" s="9" t="str">
        <f>'petik muts'!B46</f>
        <v>1.96.00989</v>
      </c>
      <c r="C48" s="9" t="str">
        <f>'petik muts'!C46</f>
        <v>Romy Setyawan</v>
      </c>
      <c r="D48" s="8" t="s">
        <v>736</v>
      </c>
      <c r="E48" s="11" t="s">
        <v>176</v>
      </c>
      <c r="F48" s="9" t="str">
        <f t="shared" si="2"/>
        <v>45.................</v>
      </c>
    </row>
    <row r="49" s="1" customFormat="1" ht="28" customHeight="1" spans="1:6">
      <c r="A49" s="8">
        <v>46</v>
      </c>
      <c r="B49" s="9" t="str">
        <f>'petik muts'!B47</f>
        <v>1.05.01311</v>
      </c>
      <c r="C49" s="9" t="str">
        <f>'petik muts'!C47</f>
        <v>Tresno Utomo</v>
      </c>
      <c r="D49" s="8" t="s">
        <v>736</v>
      </c>
      <c r="E49" s="11" t="s">
        <v>190</v>
      </c>
      <c r="F49" s="9" t="str">
        <f t="shared" si="2"/>
        <v>46.................</v>
      </c>
    </row>
    <row r="50" s="1" customFormat="1" ht="28" customHeight="1" spans="1:6">
      <c r="A50" s="8">
        <v>47</v>
      </c>
      <c r="B50" s="9" t="str">
        <f>'petik muts'!B48</f>
        <v>1.05.01329</v>
      </c>
      <c r="C50" s="9" t="str">
        <f>'petik muts'!C48</f>
        <v>Janapan</v>
      </c>
      <c r="D50" s="8" t="s">
        <v>736</v>
      </c>
      <c r="E50" s="11" t="s">
        <v>190</v>
      </c>
      <c r="F50" s="9" t="str">
        <f t="shared" si="2"/>
        <v>47.................</v>
      </c>
    </row>
    <row r="51" s="1" customFormat="1" ht="28" customHeight="1" spans="1:6">
      <c r="A51" s="8">
        <v>48</v>
      </c>
      <c r="B51" s="9" t="str">
        <f>'petik muts'!B49</f>
        <v>1.05.01331</v>
      </c>
      <c r="C51" s="9" t="str">
        <f>'petik muts'!C49</f>
        <v>Achirul Romadhon</v>
      </c>
      <c r="D51" s="8" t="s">
        <v>736</v>
      </c>
      <c r="E51" s="11" t="s">
        <v>190</v>
      </c>
      <c r="F51" s="9" t="str">
        <f t="shared" si="2"/>
        <v>48.................</v>
      </c>
    </row>
    <row r="52" s="1" customFormat="1" ht="28" customHeight="1" spans="1:6">
      <c r="A52" s="8">
        <v>49</v>
      </c>
      <c r="B52" s="9" t="str">
        <f>'petik muts'!B50</f>
        <v>1.06.01400</v>
      </c>
      <c r="C52" s="9" t="str">
        <f>'petik muts'!C50</f>
        <v>Akhmad Iriyanto</v>
      </c>
      <c r="D52" s="8" t="s">
        <v>736</v>
      </c>
      <c r="E52" s="11" t="s">
        <v>190</v>
      </c>
      <c r="F52" s="9" t="str">
        <f t="shared" si="2"/>
        <v>49.................</v>
      </c>
    </row>
    <row r="53" s="1" customFormat="1" ht="28" customHeight="1" spans="1:6">
      <c r="A53" s="8">
        <v>50</v>
      </c>
      <c r="B53" s="9" t="str">
        <f>'petik muts'!B51</f>
        <v>1.07.01476</v>
      </c>
      <c r="C53" s="9" t="str">
        <f>'petik muts'!C51</f>
        <v>Jufri</v>
      </c>
      <c r="D53" s="8" t="s">
        <v>736</v>
      </c>
      <c r="E53" s="11" t="s">
        <v>190</v>
      </c>
      <c r="F53" s="9" t="str">
        <f t="shared" si="2"/>
        <v>50.................</v>
      </c>
    </row>
    <row r="54" s="1" customFormat="1" ht="28" customHeight="1" spans="1:6">
      <c r="A54" s="8">
        <v>51</v>
      </c>
      <c r="B54" s="9" t="str">
        <f>'petik muts'!B52</f>
        <v>1.09.01532</v>
      </c>
      <c r="C54" s="9" t="str">
        <f>'petik muts'!C52</f>
        <v>Alfian Kusuma Permana</v>
      </c>
      <c r="D54" s="8" t="s">
        <v>736</v>
      </c>
      <c r="E54" s="11" t="s">
        <v>190</v>
      </c>
      <c r="F54" s="9" t="str">
        <f t="shared" si="2"/>
        <v>51.................</v>
      </c>
    </row>
    <row r="55" s="1" customFormat="1" ht="28" customHeight="1" spans="1:6">
      <c r="A55" s="8">
        <v>52</v>
      </c>
      <c r="B55" s="9" t="str">
        <f>'petik muts'!B53</f>
        <v>1.09.01555</v>
      </c>
      <c r="C55" s="9" t="str">
        <f>'petik muts'!C53</f>
        <v>Garto Dwi Suyono</v>
      </c>
      <c r="D55" s="8" t="s">
        <v>736</v>
      </c>
      <c r="E55" s="11" t="s">
        <v>190</v>
      </c>
      <c r="F55" s="9" t="str">
        <f t="shared" si="2"/>
        <v>52.................</v>
      </c>
    </row>
    <row r="56" s="1" customFormat="1" ht="28" customHeight="1" spans="1:6">
      <c r="A56" s="8">
        <v>53</v>
      </c>
      <c r="B56" s="9" t="str">
        <f>'petik muts'!B54</f>
        <v>1.09.01573</v>
      </c>
      <c r="C56" s="9" t="str">
        <f>'petik muts'!C54</f>
        <v>Bayu Satria Pratama</v>
      </c>
      <c r="D56" s="8" t="s">
        <v>736</v>
      </c>
      <c r="E56" s="11" t="s">
        <v>190</v>
      </c>
      <c r="F56" s="9" t="str">
        <f t="shared" si="2"/>
        <v>53.................</v>
      </c>
    </row>
    <row r="57" s="1" customFormat="1" ht="28" customHeight="1" spans="1:6">
      <c r="A57" s="8">
        <v>54</v>
      </c>
      <c r="B57" s="9" t="str">
        <f>'petik muts'!B55</f>
        <v>1.17.01792</v>
      </c>
      <c r="C57" s="9" t="str">
        <f>'petik muts'!C55</f>
        <v>Mochammad Eggie Aldrian Frans E.</v>
      </c>
      <c r="D57" s="8" t="s">
        <v>736</v>
      </c>
      <c r="E57" s="11" t="s">
        <v>190</v>
      </c>
      <c r="F57" s="9" t="str">
        <f t="shared" si="2"/>
        <v>54.................</v>
      </c>
    </row>
    <row r="58" s="1" customFormat="1" ht="28" customHeight="1" spans="1:6">
      <c r="A58" s="8">
        <v>55</v>
      </c>
      <c r="B58" s="9" t="str">
        <f>'petik muts'!B56</f>
        <v>1.17.01799</v>
      </c>
      <c r="C58" s="9" t="str">
        <f>'petik muts'!C56</f>
        <v>Muhamad Febri Afriyanto</v>
      </c>
      <c r="D58" s="8" t="s">
        <v>736</v>
      </c>
      <c r="E58" s="11" t="s">
        <v>190</v>
      </c>
      <c r="F58" s="9" t="str">
        <f t="shared" si="2"/>
        <v>55.................</v>
      </c>
    </row>
    <row r="59" s="1" customFormat="1" ht="28" customHeight="1" spans="1:6">
      <c r="A59" s="8">
        <v>56</v>
      </c>
      <c r="B59" s="9" t="str">
        <f>'petik muts'!B57</f>
        <v>1.90.00752</v>
      </c>
      <c r="C59" s="9" t="str">
        <f>'petik muts'!C57</f>
        <v>Ifan Machfud</v>
      </c>
      <c r="D59" s="8" t="s">
        <v>736</v>
      </c>
      <c r="E59" s="11" t="s">
        <v>190</v>
      </c>
      <c r="F59" s="9" t="str">
        <f t="shared" si="2"/>
        <v>56.................</v>
      </c>
    </row>
    <row r="60" s="1" customFormat="1" ht="28" customHeight="1" spans="1:6">
      <c r="A60" s="8">
        <v>57</v>
      </c>
      <c r="B60" s="9" t="str">
        <f>'petik muts'!B58</f>
        <v>1.96.01036</v>
      </c>
      <c r="C60" s="9" t="str">
        <f>'petik muts'!C58</f>
        <v>Dedy Koeswanto</v>
      </c>
      <c r="D60" s="8" t="s">
        <v>736</v>
      </c>
      <c r="E60" s="11" t="s">
        <v>190</v>
      </c>
      <c r="F60" s="9" t="str">
        <f t="shared" si="2"/>
        <v>57.................</v>
      </c>
    </row>
    <row r="61" s="1" customFormat="1" ht="28" customHeight="1" spans="1:6">
      <c r="A61" s="8">
        <v>58</v>
      </c>
      <c r="B61" s="9" t="str">
        <f>'petik muts'!B59</f>
        <v>1.97.01169</v>
      </c>
      <c r="C61" s="9" t="str">
        <f>'petik muts'!C59</f>
        <v>Irjik Abdullah</v>
      </c>
      <c r="D61" s="8" t="s">
        <v>736</v>
      </c>
      <c r="E61" s="11" t="s">
        <v>190</v>
      </c>
      <c r="F61" s="9" t="str">
        <f t="shared" si="2"/>
        <v>58.................</v>
      </c>
    </row>
    <row r="62" s="1" customFormat="1" ht="28" customHeight="1" spans="1:6">
      <c r="A62" s="8">
        <v>59</v>
      </c>
      <c r="B62" s="9" t="str">
        <f>'petik muts'!B60</f>
        <v>1.98.01252</v>
      </c>
      <c r="C62" s="9" t="str">
        <f>'petik muts'!C60</f>
        <v>Agung Wijaya</v>
      </c>
      <c r="D62" s="8" t="s">
        <v>736</v>
      </c>
      <c r="E62" s="11" t="s">
        <v>190</v>
      </c>
      <c r="F62" s="9" t="str">
        <f t="shared" si="2"/>
        <v>59.................</v>
      </c>
    </row>
    <row r="63" s="1" customFormat="1" ht="28" customHeight="1" spans="1:6">
      <c r="A63" s="8">
        <v>60</v>
      </c>
      <c r="B63" s="9" t="str">
        <f>'petik muts'!B61</f>
        <v>1.98.01267</v>
      </c>
      <c r="C63" s="9" t="str">
        <f>'petik muts'!C61</f>
        <v>Mujiyanto</v>
      </c>
      <c r="D63" s="8" t="s">
        <v>736</v>
      </c>
      <c r="E63" s="11" t="s">
        <v>190</v>
      </c>
      <c r="F63" s="9" t="str">
        <f t="shared" ref="F63:F85" si="3">A63&amp;"................."</f>
        <v>60.................</v>
      </c>
    </row>
    <row r="64" s="1" customFormat="1" ht="28" customHeight="1" spans="1:6">
      <c r="A64" s="8">
        <v>61</v>
      </c>
      <c r="B64" s="9" t="str">
        <f>'petik muts'!B62</f>
        <v>1.98.01270</v>
      </c>
      <c r="C64" s="9" t="str">
        <f>'petik muts'!C62</f>
        <v>Sutadji</v>
      </c>
      <c r="D64" s="8" t="s">
        <v>736</v>
      </c>
      <c r="E64" s="11" t="s">
        <v>190</v>
      </c>
      <c r="F64" s="9" t="str">
        <f t="shared" si="3"/>
        <v>61.................</v>
      </c>
    </row>
    <row r="65" s="1" customFormat="1" ht="28" customHeight="1" spans="1:6">
      <c r="A65" s="8">
        <v>62</v>
      </c>
      <c r="B65" s="9" t="str">
        <f>'petik muts'!B63</f>
        <v>1.05.01279</v>
      </c>
      <c r="C65" s="9" t="str">
        <f>'petik muts'!C63</f>
        <v>Edy Irawan</v>
      </c>
      <c r="D65" s="8" t="s">
        <v>736</v>
      </c>
      <c r="E65" s="11" t="s">
        <v>240</v>
      </c>
      <c r="F65" s="9" t="str">
        <f t="shared" si="3"/>
        <v>62.................</v>
      </c>
    </row>
    <row r="66" s="1" customFormat="1" ht="28" customHeight="1" spans="1:6">
      <c r="A66" s="8">
        <v>63</v>
      </c>
      <c r="B66" s="9" t="str">
        <f>'petik muts'!B64</f>
        <v>1.05.01326</v>
      </c>
      <c r="C66" s="9" t="str">
        <f>'petik muts'!C64</f>
        <v>Samsul Mugi Mulyono</v>
      </c>
      <c r="D66" s="8" t="s">
        <v>736</v>
      </c>
      <c r="E66" s="11" t="s">
        <v>240</v>
      </c>
      <c r="F66" s="9" t="str">
        <f t="shared" si="3"/>
        <v>63.................</v>
      </c>
    </row>
    <row r="67" s="1" customFormat="1" ht="28" customHeight="1" spans="1:6">
      <c r="A67" s="8">
        <v>64</v>
      </c>
      <c r="B67" s="9" t="str">
        <f>'petik muts'!B65</f>
        <v>1.07.01470</v>
      </c>
      <c r="C67" s="9" t="str">
        <f>'petik muts'!C65</f>
        <v>Feri Gunawan</v>
      </c>
      <c r="D67" s="8" t="s">
        <v>736</v>
      </c>
      <c r="E67" s="11" t="s">
        <v>240</v>
      </c>
      <c r="F67" s="9" t="str">
        <f t="shared" si="3"/>
        <v>64.................</v>
      </c>
    </row>
    <row r="68" s="1" customFormat="1" ht="28" customHeight="1" spans="1:6">
      <c r="A68" s="8">
        <v>65</v>
      </c>
      <c r="B68" s="9" t="str">
        <f>'petik muts'!B66</f>
        <v>1.11.01602</v>
      </c>
      <c r="C68" s="9" t="str">
        <f>'petik muts'!C66</f>
        <v>Syafiudin Maulidi</v>
      </c>
      <c r="D68" s="8" t="s">
        <v>736</v>
      </c>
      <c r="E68" s="11" t="s">
        <v>240</v>
      </c>
      <c r="F68" s="9" t="str">
        <f t="shared" si="3"/>
        <v>65.................</v>
      </c>
    </row>
    <row r="69" s="1" customFormat="1" ht="28" customHeight="1" spans="1:6">
      <c r="A69" s="8">
        <v>66</v>
      </c>
      <c r="B69" s="9" t="str">
        <f>'petik muts'!B67</f>
        <v>1.17.01694</v>
      </c>
      <c r="C69" s="9" t="str">
        <f>'petik muts'!C67</f>
        <v>Achmad Achyar</v>
      </c>
      <c r="D69" s="8" t="s">
        <v>736</v>
      </c>
      <c r="E69" s="11" t="s">
        <v>240</v>
      </c>
      <c r="F69" s="9" t="str">
        <f t="shared" si="3"/>
        <v>66.................</v>
      </c>
    </row>
    <row r="70" s="1" customFormat="1" ht="28" customHeight="1" spans="1:6">
      <c r="A70" s="8">
        <v>67</v>
      </c>
      <c r="B70" s="9" t="str">
        <f>'petik muts'!B68</f>
        <v>1.17.01791</v>
      </c>
      <c r="C70" s="9" t="str">
        <f>'petik muts'!C68</f>
        <v>Mochamad Zainudin</v>
      </c>
      <c r="D70" s="8" t="s">
        <v>736</v>
      </c>
      <c r="E70" s="11" t="s">
        <v>240</v>
      </c>
      <c r="F70" s="9" t="str">
        <f t="shared" si="3"/>
        <v>67.................</v>
      </c>
    </row>
    <row r="71" s="1" customFormat="1" ht="28" customHeight="1" spans="1:6">
      <c r="A71" s="8">
        <v>68</v>
      </c>
      <c r="B71" s="9" t="str">
        <f>'petik muts'!B69</f>
        <v>1.17.01803</v>
      </c>
      <c r="C71" s="9" t="str">
        <f>'petik muts'!C69</f>
        <v>Muhammad Hadi Qayyum</v>
      </c>
      <c r="D71" s="8" t="s">
        <v>736</v>
      </c>
      <c r="E71" s="11" t="s">
        <v>240</v>
      </c>
      <c r="F71" s="9" t="str">
        <f t="shared" si="3"/>
        <v>68.................</v>
      </c>
    </row>
    <row r="72" s="1" customFormat="1" ht="28" customHeight="1" spans="1:6">
      <c r="A72" s="8">
        <v>69</v>
      </c>
      <c r="B72" s="9" t="str">
        <f>'petik muts'!B70</f>
        <v>1.90.00754</v>
      </c>
      <c r="C72" s="9" t="str">
        <f>'petik muts'!C70</f>
        <v>Gunawan</v>
      </c>
      <c r="D72" s="8" t="s">
        <v>736</v>
      </c>
      <c r="E72" s="11" t="s">
        <v>240</v>
      </c>
      <c r="F72" s="9" t="str">
        <f t="shared" si="3"/>
        <v>69.................</v>
      </c>
    </row>
    <row r="73" s="1" customFormat="1" ht="28" customHeight="1" spans="1:6">
      <c r="A73" s="8">
        <v>70</v>
      </c>
      <c r="B73" s="9" t="str">
        <f>'petik muts'!B71</f>
        <v>1.92.00847</v>
      </c>
      <c r="C73" s="9" t="str">
        <f>'petik muts'!C71</f>
        <v>Siswoyo</v>
      </c>
      <c r="D73" s="8" t="s">
        <v>736</v>
      </c>
      <c r="E73" s="11" t="s">
        <v>240</v>
      </c>
      <c r="F73" s="9" t="str">
        <f t="shared" si="3"/>
        <v>70.................</v>
      </c>
    </row>
    <row r="74" s="1" customFormat="1" ht="28" customHeight="1" spans="1:6">
      <c r="A74" s="8">
        <v>71</v>
      </c>
      <c r="B74" s="9" t="str">
        <f>'petik muts'!B72</f>
        <v>1.92.01095</v>
      </c>
      <c r="C74" s="9" t="str">
        <f>'petik muts'!C72</f>
        <v>Riyono</v>
      </c>
      <c r="D74" s="8" t="s">
        <v>736</v>
      </c>
      <c r="E74" s="11" t="s">
        <v>240</v>
      </c>
      <c r="F74" s="9" t="str">
        <f t="shared" si="3"/>
        <v>71.................</v>
      </c>
    </row>
    <row r="75" s="1" customFormat="1" ht="28" customHeight="1" spans="1:6">
      <c r="A75" s="8">
        <v>72</v>
      </c>
      <c r="B75" s="9" t="str">
        <f>'petik muts'!B73</f>
        <v>1.96.00906</v>
      </c>
      <c r="C75" s="9" t="str">
        <f>'petik muts'!C73</f>
        <v>Atim Riyadi</v>
      </c>
      <c r="D75" s="8" t="s">
        <v>736</v>
      </c>
      <c r="E75" s="11" t="s">
        <v>240</v>
      </c>
      <c r="F75" s="9" t="str">
        <f t="shared" si="3"/>
        <v>72.................</v>
      </c>
    </row>
    <row r="76" s="1" customFormat="1" ht="28" customHeight="1" spans="1:6">
      <c r="A76" s="8">
        <v>73</v>
      </c>
      <c r="B76" s="9" t="str">
        <f>'petik muts'!B74</f>
        <v>1.96.01063</v>
      </c>
      <c r="C76" s="9" t="str">
        <f>'petik muts'!C74</f>
        <v>Moch. Safii</v>
      </c>
      <c r="D76" s="8" t="s">
        <v>736</v>
      </c>
      <c r="E76" s="11" t="s">
        <v>240</v>
      </c>
      <c r="F76" s="9" t="str">
        <f t="shared" si="3"/>
        <v>73.................</v>
      </c>
    </row>
    <row r="77" s="1" customFormat="1" ht="28" customHeight="1" spans="1:6">
      <c r="A77" s="8">
        <v>74</v>
      </c>
      <c r="B77" s="9" t="str">
        <f>'petik muts'!B75</f>
        <v>1.97.01093</v>
      </c>
      <c r="C77" s="9" t="str">
        <f>'petik muts'!C75</f>
        <v>Lestari Suprihatin</v>
      </c>
      <c r="D77" s="8" t="s">
        <v>736</v>
      </c>
      <c r="E77" s="11" t="s">
        <v>240</v>
      </c>
      <c r="F77" s="9" t="str">
        <f t="shared" si="3"/>
        <v>74.................</v>
      </c>
    </row>
    <row r="78" s="1" customFormat="1" ht="28" customHeight="1" spans="1:6">
      <c r="A78" s="8">
        <v>75</v>
      </c>
      <c r="B78" s="9" t="str">
        <f>'petik muts'!B76</f>
        <v>1.97.01160</v>
      </c>
      <c r="C78" s="9" t="str">
        <f>'petik muts'!C76</f>
        <v>Sutrisno Wibowo</v>
      </c>
      <c r="D78" s="8" t="s">
        <v>736</v>
      </c>
      <c r="E78" s="11" t="s">
        <v>240</v>
      </c>
      <c r="F78" s="9" t="str">
        <f t="shared" si="3"/>
        <v>75.................</v>
      </c>
    </row>
    <row r="79" s="1" customFormat="1" ht="28" customHeight="1" spans="1:6">
      <c r="A79" s="8">
        <v>76</v>
      </c>
      <c r="B79" s="9" t="str">
        <f>'petik muts'!B77</f>
        <v>1.97.01161</v>
      </c>
      <c r="C79" s="9" t="str">
        <f>'petik muts'!C77</f>
        <v>Suyanto</v>
      </c>
      <c r="D79" s="8" t="s">
        <v>736</v>
      </c>
      <c r="E79" s="11" t="s">
        <v>240</v>
      </c>
      <c r="F79" s="9" t="str">
        <f t="shared" si="3"/>
        <v>76.................</v>
      </c>
    </row>
    <row r="80" s="1" customFormat="1" ht="28" customHeight="1" spans="1:6">
      <c r="A80" s="8">
        <v>77</v>
      </c>
      <c r="B80" s="9" t="str">
        <f>'petik muts'!B78</f>
        <v>1.97.01165</v>
      </c>
      <c r="C80" s="9" t="str">
        <f>'petik muts'!C78</f>
        <v>Hari Kistijoadi</v>
      </c>
      <c r="D80" s="8" t="s">
        <v>736</v>
      </c>
      <c r="E80" s="11" t="s">
        <v>240</v>
      </c>
      <c r="F80" s="9" t="str">
        <f t="shared" si="3"/>
        <v>77.................</v>
      </c>
    </row>
    <row r="81" s="1" customFormat="1" ht="28" customHeight="1" spans="1:6">
      <c r="A81" s="8">
        <v>78</v>
      </c>
      <c r="B81" s="9" t="str">
        <f>'petik muts'!B79</f>
        <v>1.98.01224</v>
      </c>
      <c r="C81" s="9" t="str">
        <f>'petik muts'!C79</f>
        <v>Kholis Fahmi Suaidi</v>
      </c>
      <c r="D81" s="8" t="s">
        <v>736</v>
      </c>
      <c r="E81" s="11" t="s">
        <v>240</v>
      </c>
      <c r="F81" s="9" t="str">
        <f t="shared" si="3"/>
        <v>78.................</v>
      </c>
    </row>
    <row r="82" s="1" customFormat="1" ht="28" customHeight="1" spans="1:6">
      <c r="A82" s="8">
        <v>79</v>
      </c>
      <c r="B82" s="9" t="str">
        <f>'petik muts'!B80</f>
        <v>1.05.01296</v>
      </c>
      <c r="C82" s="9" t="str">
        <f>'petik muts'!C80</f>
        <v>Sulkan</v>
      </c>
      <c r="D82" s="8" t="s">
        <v>736</v>
      </c>
      <c r="E82" s="11" t="s">
        <v>43</v>
      </c>
      <c r="F82" s="9" t="str">
        <f t="shared" si="3"/>
        <v>79.................</v>
      </c>
    </row>
    <row r="83" s="1" customFormat="1" ht="28" customHeight="1" spans="1:6">
      <c r="A83" s="8">
        <v>80</v>
      </c>
      <c r="B83" s="9" t="str">
        <f>'petik muts'!B81</f>
        <v>1.14.01657</v>
      </c>
      <c r="C83" s="12" t="str">
        <f>'petik muts'!C81</f>
        <v>Rovi Andriyono</v>
      </c>
      <c r="D83" s="8" t="s">
        <v>736</v>
      </c>
      <c r="E83" s="11" t="s">
        <v>43</v>
      </c>
      <c r="F83" s="9" t="str">
        <f t="shared" si="3"/>
        <v>80.................</v>
      </c>
    </row>
    <row r="84" s="1" customFormat="1" ht="28" customHeight="1" spans="1:6">
      <c r="A84" s="8">
        <v>81</v>
      </c>
      <c r="B84" s="9" t="str">
        <f>'petik muts'!B82</f>
        <v>1.14.01660</v>
      </c>
      <c r="C84" s="9" t="str">
        <f>'petik muts'!C82</f>
        <v>Slamet Catur Pramono</v>
      </c>
      <c r="D84" s="8" t="s">
        <v>736</v>
      </c>
      <c r="E84" s="11" t="s">
        <v>43</v>
      </c>
      <c r="F84" s="9" t="str">
        <f t="shared" si="3"/>
        <v>81.................</v>
      </c>
    </row>
    <row r="85" s="1" customFormat="1" ht="28" customHeight="1" spans="1:6">
      <c r="A85" s="8">
        <v>82</v>
      </c>
      <c r="B85" s="9" t="str">
        <f>'petik muts'!B83</f>
        <v>1.17.01793</v>
      </c>
      <c r="C85" s="9" t="str">
        <f>'petik muts'!C83</f>
        <v>Mochammad Lukman</v>
      </c>
      <c r="D85" s="8" t="s">
        <v>736</v>
      </c>
      <c r="E85" s="11" t="s">
        <v>43</v>
      </c>
      <c r="F85" s="9" t="str">
        <f t="shared" si="3"/>
        <v>82.................</v>
      </c>
    </row>
    <row r="86" s="1" customFormat="1" ht="28" customHeight="1" spans="1:6">
      <c r="A86" s="8">
        <v>83</v>
      </c>
      <c r="B86" s="9" t="str">
        <f>'petik muts'!B84</f>
        <v>1.05.01332</v>
      </c>
      <c r="C86" s="9" t="str">
        <f>'petik muts'!C84</f>
        <v>Wiji</v>
      </c>
      <c r="D86" s="8" t="s">
        <v>736</v>
      </c>
      <c r="E86" s="11" t="s">
        <v>305</v>
      </c>
      <c r="F86" s="9" t="str">
        <f t="shared" ref="F86:F91" si="4">A86&amp;"................."</f>
        <v>83.................</v>
      </c>
    </row>
    <row r="87" s="1" customFormat="1" ht="28" customHeight="1" spans="1:6">
      <c r="A87" s="8">
        <v>84</v>
      </c>
      <c r="B87" s="9" t="str">
        <f>'petik muts'!B85</f>
        <v>1.17.01856</v>
      </c>
      <c r="C87" s="9" t="str">
        <f>'petik muts'!C85</f>
        <v>Terindra Wahyu Laturusi</v>
      </c>
      <c r="D87" s="8" t="s">
        <v>736</v>
      </c>
      <c r="E87" s="11" t="s">
        <v>305</v>
      </c>
      <c r="F87" s="9" t="str">
        <f t="shared" si="4"/>
        <v>84.................</v>
      </c>
    </row>
    <row r="88" s="1" customFormat="1" ht="28" customHeight="1" spans="1:6">
      <c r="A88" s="8">
        <v>85</v>
      </c>
      <c r="B88" s="9" t="str">
        <f>'petik muts'!B86</f>
        <v>1.98.01214</v>
      </c>
      <c r="C88" s="9" t="str">
        <f>'petik muts'!C86</f>
        <v>Farikah</v>
      </c>
      <c r="D88" s="8" t="s">
        <v>736</v>
      </c>
      <c r="E88" s="11" t="s">
        <v>305</v>
      </c>
      <c r="F88" s="9" t="str">
        <f t="shared" si="4"/>
        <v>85.................</v>
      </c>
    </row>
    <row r="89" s="1" customFormat="1" ht="28" customHeight="1" spans="1:6">
      <c r="A89" s="8">
        <v>86</v>
      </c>
      <c r="B89" s="9" t="str">
        <f>'petik muts'!B87</f>
        <v>1.06.01444</v>
      </c>
      <c r="C89" s="9" t="str">
        <f>'petik muts'!C87</f>
        <v>Teguh Wiyono</v>
      </c>
      <c r="D89" s="8" t="s">
        <v>736</v>
      </c>
      <c r="E89" s="11" t="s">
        <v>316</v>
      </c>
      <c r="F89" s="9" t="str">
        <f t="shared" si="4"/>
        <v>86.................</v>
      </c>
    </row>
    <row r="90" s="1" customFormat="1" ht="28" customHeight="1" spans="1:6">
      <c r="A90" s="8">
        <v>87</v>
      </c>
      <c r="B90" s="9" t="str">
        <f>'petik muts'!B88</f>
        <v>1.09.01541</v>
      </c>
      <c r="C90" s="9" t="str">
        <f>'petik muts'!C88</f>
        <v>Sulfiah Maharani</v>
      </c>
      <c r="D90" s="8" t="s">
        <v>736</v>
      </c>
      <c r="E90" s="11" t="s">
        <v>316</v>
      </c>
      <c r="F90" s="9" t="str">
        <f t="shared" si="4"/>
        <v>87.................</v>
      </c>
    </row>
    <row r="91" s="1" customFormat="1" ht="28" customHeight="1" spans="1:6">
      <c r="A91" s="8">
        <v>88</v>
      </c>
      <c r="B91" s="9" t="str">
        <f>'petik muts'!B89</f>
        <v>1.17.01769</v>
      </c>
      <c r="C91" s="9" t="str">
        <f>'petik muts'!C89</f>
        <v>Hendrik Kusuma Wardani</v>
      </c>
      <c r="D91" s="8" t="s">
        <v>736</v>
      </c>
      <c r="E91" s="11" t="s">
        <v>316</v>
      </c>
      <c r="F91" s="9" t="str">
        <f t="shared" si="4"/>
        <v>88.................</v>
      </c>
    </row>
    <row r="92" s="1" customFormat="1" ht="28" customHeight="1" spans="1:6">
      <c r="A92" s="8">
        <v>89</v>
      </c>
      <c r="B92" s="9" t="str">
        <f>'petik muts'!B90</f>
        <v>1.95.00814</v>
      </c>
      <c r="C92" s="9" t="str">
        <f>'petik muts'!C90</f>
        <v>Siti Mariyatin</v>
      </c>
      <c r="D92" s="8" t="s">
        <v>736</v>
      </c>
      <c r="E92" s="11" t="s">
        <v>316</v>
      </c>
      <c r="F92" s="9" t="str">
        <f t="shared" ref="F92:F108" si="5">A92&amp;"................."</f>
        <v>89.................</v>
      </c>
    </row>
    <row r="93" s="1" customFormat="1" ht="28" customHeight="1" spans="1:6">
      <c r="A93" s="8">
        <v>90</v>
      </c>
      <c r="B93" s="9" t="str">
        <f>'petik muts'!B91</f>
        <v>1.96.00959</v>
      </c>
      <c r="C93" s="9" t="str">
        <f>'petik muts'!C91</f>
        <v>Arif Rahman Hakim</v>
      </c>
      <c r="D93" s="8" t="s">
        <v>736</v>
      </c>
      <c r="E93" s="11" t="s">
        <v>316</v>
      </c>
      <c r="F93" s="9" t="str">
        <f t="shared" si="5"/>
        <v>90.................</v>
      </c>
    </row>
    <row r="94" s="1" customFormat="1" ht="28" customHeight="1" spans="1:6">
      <c r="A94" s="8">
        <v>91</v>
      </c>
      <c r="B94" s="9" t="str">
        <f>'petik muts'!B92</f>
        <v>1.14.01647</v>
      </c>
      <c r="C94" s="9" t="str">
        <f>'petik muts'!C92</f>
        <v>Jazzy Mahendra Putrajala</v>
      </c>
      <c r="D94" s="8" t="s">
        <v>736</v>
      </c>
      <c r="E94" s="11" t="s">
        <v>333</v>
      </c>
      <c r="F94" s="9" t="str">
        <f t="shared" si="5"/>
        <v>91.................</v>
      </c>
    </row>
    <row r="95" s="1" customFormat="1" ht="28" customHeight="1" spans="1:6">
      <c r="A95" s="8">
        <v>92</v>
      </c>
      <c r="B95" s="9" t="str">
        <f>'petik muts'!B93</f>
        <v>1.14.01649</v>
      </c>
      <c r="C95" s="9" t="str">
        <f>'petik muts'!C93</f>
        <v>Lia Kristinawati</v>
      </c>
      <c r="D95" s="8" t="s">
        <v>736</v>
      </c>
      <c r="E95" s="11" t="s">
        <v>333</v>
      </c>
      <c r="F95" s="9" t="str">
        <f t="shared" si="5"/>
        <v>92.................</v>
      </c>
    </row>
    <row r="96" s="1" customFormat="1" ht="28" customHeight="1" spans="1:6">
      <c r="A96" s="8">
        <v>93</v>
      </c>
      <c r="B96" s="9" t="str">
        <f>'petik muts'!B94</f>
        <v>1.05.01299</v>
      </c>
      <c r="C96" s="9" t="str">
        <f>'petik muts'!C94</f>
        <v>Dwi Prasetyo Rahardjo</v>
      </c>
      <c r="D96" s="8" t="s">
        <v>736</v>
      </c>
      <c r="E96" s="11" t="s">
        <v>341</v>
      </c>
      <c r="F96" s="9" t="str">
        <f t="shared" si="5"/>
        <v>93.................</v>
      </c>
    </row>
    <row r="97" s="1" customFormat="1" ht="28" customHeight="1" spans="1:6">
      <c r="A97" s="8">
        <v>94</v>
      </c>
      <c r="B97" s="9" t="str">
        <f>'petik muts'!B95</f>
        <v>1.98.01211</v>
      </c>
      <c r="C97" s="9" t="str">
        <f>'petik muts'!C95</f>
        <v>Tri Purwanto</v>
      </c>
      <c r="D97" s="8" t="s">
        <v>736</v>
      </c>
      <c r="E97" s="11" t="s">
        <v>341</v>
      </c>
      <c r="F97" s="9" t="str">
        <f t="shared" si="5"/>
        <v>94.................</v>
      </c>
    </row>
    <row r="98" s="1" customFormat="1" ht="28" customHeight="1" spans="1:6">
      <c r="A98" s="8">
        <v>95</v>
      </c>
      <c r="B98" s="9" t="str">
        <f>'petik muts'!B96</f>
        <v>1.96.01031</v>
      </c>
      <c r="C98" s="9" t="str">
        <f>'petik muts'!C96</f>
        <v>Moh. Arief Budiman</v>
      </c>
      <c r="D98" s="8" t="s">
        <v>736</v>
      </c>
      <c r="E98" s="11" t="s">
        <v>341</v>
      </c>
      <c r="F98" s="9" t="str">
        <f t="shared" si="5"/>
        <v>95.................</v>
      </c>
    </row>
    <row r="99" s="1" customFormat="1" ht="28" customHeight="1" spans="1:6">
      <c r="A99" s="8">
        <v>96</v>
      </c>
      <c r="B99" s="9" t="str">
        <f>'petik muts'!B97</f>
        <v>1.17.01692</v>
      </c>
      <c r="C99" s="9" t="str">
        <f>'petik muts'!C97</f>
        <v>A. Zainuddin</v>
      </c>
      <c r="D99" s="8" t="s">
        <v>736</v>
      </c>
      <c r="E99" s="11" t="s">
        <v>353</v>
      </c>
      <c r="F99" s="9" t="str">
        <f t="shared" si="5"/>
        <v>96.................</v>
      </c>
    </row>
    <row r="100" s="1" customFormat="1" ht="28" customHeight="1" spans="1:6">
      <c r="A100" s="8">
        <v>97</v>
      </c>
      <c r="B100" s="9" t="str">
        <f>'petik muts'!B98</f>
        <v>1.06.01453</v>
      </c>
      <c r="C100" s="9" t="str">
        <f>'petik muts'!C98</f>
        <v>Mustakim</v>
      </c>
      <c r="D100" s="8" t="s">
        <v>736</v>
      </c>
      <c r="E100" s="11" t="s">
        <v>68</v>
      </c>
      <c r="F100" s="9" t="str">
        <f t="shared" si="5"/>
        <v>97.................</v>
      </c>
    </row>
    <row r="101" s="1" customFormat="1" ht="28" customHeight="1" spans="1:6">
      <c r="A101" s="8">
        <v>98</v>
      </c>
      <c r="B101" s="9" t="str">
        <f>'petik muts'!B99</f>
        <v>1.07.01474</v>
      </c>
      <c r="C101" s="9" t="str">
        <f>'petik muts'!C99</f>
        <v>Hidayat Purbo Sasongko</v>
      </c>
      <c r="D101" s="8" t="s">
        <v>736</v>
      </c>
      <c r="E101" s="11" t="s">
        <v>68</v>
      </c>
      <c r="F101" s="9" t="str">
        <f t="shared" si="5"/>
        <v>98.................</v>
      </c>
    </row>
    <row r="102" s="1" customFormat="1" ht="28" customHeight="1" spans="1:6">
      <c r="A102" s="8">
        <v>99</v>
      </c>
      <c r="B102" s="9" t="str">
        <f>'petik muts'!B100</f>
        <v>1.17.01737</v>
      </c>
      <c r="C102" s="9" t="str">
        <f>'petik muts'!C100</f>
        <v>Deny Eka Pratama</v>
      </c>
      <c r="D102" s="8" t="s">
        <v>736</v>
      </c>
      <c r="E102" s="11" t="s">
        <v>68</v>
      </c>
      <c r="F102" s="9" t="str">
        <f t="shared" si="5"/>
        <v>99.................</v>
      </c>
    </row>
    <row r="103" s="1" customFormat="1" ht="28" customHeight="1" spans="1:6">
      <c r="A103" s="8">
        <v>100</v>
      </c>
      <c r="B103" s="9" t="str">
        <f>'petik muts'!B101</f>
        <v>1.17.01800</v>
      </c>
      <c r="C103" s="9" t="str">
        <f>'petik muts'!C101</f>
        <v>Muhammad Ardyansyah</v>
      </c>
      <c r="D103" s="8" t="s">
        <v>736</v>
      </c>
      <c r="E103" s="11" t="s">
        <v>68</v>
      </c>
      <c r="F103" s="9" t="str">
        <f t="shared" si="5"/>
        <v>100.................</v>
      </c>
    </row>
    <row r="104" s="1" customFormat="1" ht="28" customHeight="1" spans="1:6">
      <c r="A104" s="8">
        <v>101</v>
      </c>
      <c r="B104" s="9" t="str">
        <f>'petik muts'!B102</f>
        <v>1.17.01814</v>
      </c>
      <c r="C104" s="9" t="str">
        <f>'petik muts'!C102</f>
        <v>Nur Kholis Ikhsan</v>
      </c>
      <c r="D104" s="8" t="s">
        <v>736</v>
      </c>
      <c r="E104" s="11" t="s">
        <v>68</v>
      </c>
      <c r="F104" s="9" t="str">
        <f t="shared" si="5"/>
        <v>101.................</v>
      </c>
    </row>
    <row r="105" s="1" customFormat="1" ht="28" customHeight="1" spans="1:6">
      <c r="A105" s="8">
        <v>102</v>
      </c>
      <c r="B105" s="9" t="str">
        <f>'petik muts'!B103</f>
        <v>1.17.01865</v>
      </c>
      <c r="C105" s="9" t="str">
        <f>'petik muts'!C103</f>
        <v>Wildan Navyri Fauzy</v>
      </c>
      <c r="D105" s="8" t="s">
        <v>736</v>
      </c>
      <c r="E105" s="11" t="s">
        <v>68</v>
      </c>
      <c r="F105" s="9" t="str">
        <f t="shared" si="5"/>
        <v>102.................</v>
      </c>
    </row>
  </sheetData>
  <mergeCells count="1">
    <mergeCell ref="A1:F1"/>
  </mergeCells>
  <pageMargins left="0.236111111111111" right="0.393055555555556" top="0.826388888888889" bottom="1" header="0.5" footer="0.5"/>
  <pageSetup paperSize="9" scale="75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data prom</vt:lpstr>
      <vt:lpstr>data mutasi (2)</vt:lpstr>
      <vt:lpstr>data mutasi</vt:lpstr>
      <vt:lpstr>Mutasi (2)</vt:lpstr>
      <vt:lpstr>petik</vt:lpstr>
      <vt:lpstr>promosi 23</vt:lpstr>
      <vt:lpstr>petik muts</vt:lpstr>
      <vt:lpstr>Amplop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staf-sdm</dc:creator>
  <cp:lastModifiedBy>google1576026967</cp:lastModifiedBy>
  <dcterms:created xsi:type="dcterms:W3CDTF">2022-09-01T04:25:00Z</dcterms:created>
  <dcterms:modified xsi:type="dcterms:W3CDTF">2023-08-31T08:21:15Z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DB4A0BF895F44EA68ED93B72C10ACD22_13</vt:lpwstr>
  </property>
  <property fmtid="{D5CDD505-2E9C-101B-9397-08002B2CF9AE}" pid="3" name="KSOProductBuildVer">
    <vt:lpwstr>2057-12.2.0.13193</vt:lpwstr>
  </property>
</Properties>
</file>